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E7926CF8-0044-4F85-A365-469132910B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计科院-学生用书" sheetId="1" r:id="rId1"/>
    <sheet name="建筑工程学院-学生用书" sheetId="3" r:id="rId2"/>
    <sheet name="艺术设计学院-学生用书" sheetId="5" r:id="rId3"/>
    <sheet name="外文院-学生用书" sheetId="7" r:id="rId4"/>
  </sheets>
  <externalReferences>
    <externalReference r:id="rId5"/>
    <externalReference r:id="rId6"/>
  </externalReferences>
  <definedNames>
    <definedName name="_xlnm._FilterDatabase" localSheetId="0" hidden="1">'计科院-学生用书'!$A$1:$O$18</definedName>
    <definedName name="_xlnm._FilterDatabase" localSheetId="1" hidden="1">'建筑工程学院-学生用书'!$A$1:$O$30</definedName>
    <definedName name="_xlnm._FilterDatabase" localSheetId="3" hidden="1">'外文院-学生用书'!$A$1:$K$23</definedName>
    <definedName name="_xlnm._FilterDatabase" localSheetId="2" hidden="1">'艺术设计学院-学生用书'!$A$1:$L$50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5" l="1"/>
  <c r="H50" i="5"/>
  <c r="J50" i="5" s="1"/>
  <c r="I49" i="5"/>
  <c r="H49" i="5"/>
  <c r="J49" i="5" s="1"/>
  <c r="I48" i="5"/>
  <c r="J48" i="5" s="1"/>
  <c r="H48" i="5"/>
  <c r="I47" i="5"/>
  <c r="H47" i="5"/>
  <c r="I46" i="5"/>
  <c r="H46" i="5"/>
  <c r="J46" i="5" s="1"/>
  <c r="I45" i="5"/>
  <c r="H45" i="5"/>
  <c r="I44" i="5"/>
  <c r="H44" i="5"/>
  <c r="I43" i="5"/>
  <c r="J43" i="5" s="1"/>
  <c r="H43" i="5"/>
  <c r="J42" i="5"/>
  <c r="J41" i="5"/>
  <c r="I40" i="5"/>
  <c r="H40" i="5"/>
  <c r="J40" i="5" s="1"/>
  <c r="I39" i="5"/>
  <c r="H39" i="5"/>
  <c r="J39" i="5" s="1"/>
  <c r="I38" i="5"/>
  <c r="H38" i="5"/>
  <c r="I37" i="5"/>
  <c r="H37" i="5"/>
  <c r="I36" i="5"/>
  <c r="H36" i="5"/>
  <c r="J36" i="5" s="1"/>
  <c r="I35" i="5"/>
  <c r="H35" i="5"/>
  <c r="J35" i="5" s="1"/>
  <c r="I34" i="5"/>
  <c r="H34" i="5"/>
  <c r="J34" i="5" s="1"/>
  <c r="I33" i="5"/>
  <c r="H33" i="5"/>
  <c r="J33" i="5" s="1"/>
  <c r="I32" i="5"/>
  <c r="H32" i="5"/>
  <c r="I31" i="5"/>
  <c r="H31" i="5"/>
  <c r="I30" i="5"/>
  <c r="H30" i="5"/>
  <c r="I29" i="5"/>
  <c r="H29" i="5"/>
  <c r="I28" i="5"/>
  <c r="H28" i="5"/>
  <c r="J28" i="5" s="1"/>
  <c r="I27" i="5"/>
  <c r="H27" i="5"/>
  <c r="J27" i="5" s="1"/>
  <c r="J26" i="5"/>
  <c r="J25" i="5"/>
  <c r="I24" i="5"/>
  <c r="H24" i="5"/>
  <c r="J24" i="5" s="1"/>
  <c r="I23" i="5"/>
  <c r="H23" i="5"/>
  <c r="I22" i="5"/>
  <c r="H22" i="5"/>
  <c r="I21" i="5"/>
  <c r="H21" i="5"/>
  <c r="I20" i="5"/>
  <c r="H20" i="5"/>
  <c r="I19" i="5"/>
  <c r="H19" i="5"/>
  <c r="J19" i="5" s="1"/>
  <c r="I18" i="5"/>
  <c r="H18" i="5"/>
  <c r="J18" i="5" s="1"/>
  <c r="I17" i="5"/>
  <c r="H17" i="5"/>
  <c r="J17" i="5" s="1"/>
  <c r="I16" i="5"/>
  <c r="H16" i="5"/>
  <c r="J16" i="5" s="1"/>
  <c r="I15" i="5"/>
  <c r="H15" i="5"/>
  <c r="I14" i="5"/>
  <c r="H14" i="5"/>
  <c r="I13" i="5"/>
  <c r="H13" i="5"/>
  <c r="J13" i="5" s="1"/>
  <c r="J12" i="5"/>
  <c r="I11" i="5"/>
  <c r="H11" i="5"/>
  <c r="I10" i="5"/>
  <c r="H10" i="5"/>
  <c r="J10" i="5" s="1"/>
  <c r="I9" i="5"/>
  <c r="H9" i="5"/>
  <c r="I8" i="5"/>
  <c r="H8" i="5"/>
  <c r="J8" i="5" s="1"/>
  <c r="I7" i="5"/>
  <c r="H7" i="5"/>
  <c r="I6" i="5"/>
  <c r="H6" i="5"/>
  <c r="J6" i="5" s="1"/>
  <c r="I5" i="5"/>
  <c r="H5" i="5"/>
  <c r="J5" i="5" s="1"/>
  <c r="I4" i="5"/>
  <c r="H4" i="5"/>
  <c r="I3" i="5"/>
  <c r="J3" i="5" s="1"/>
  <c r="H3" i="5"/>
  <c r="I2" i="5"/>
  <c r="H2" i="5"/>
  <c r="I30" i="3"/>
  <c r="H30" i="3"/>
  <c r="J30" i="3" s="1"/>
  <c r="J29" i="3"/>
  <c r="J28" i="3"/>
  <c r="G28" i="3"/>
  <c r="I27" i="3"/>
  <c r="H27" i="3"/>
  <c r="J27" i="3" s="1"/>
  <c r="I26" i="3"/>
  <c r="H26" i="3"/>
  <c r="I25" i="3"/>
  <c r="H25" i="3"/>
  <c r="J25" i="3" s="1"/>
  <c r="I24" i="3"/>
  <c r="H24" i="3"/>
  <c r="J24" i="3" s="1"/>
  <c r="I23" i="3"/>
  <c r="H23" i="3"/>
  <c r="I22" i="3"/>
  <c r="H22" i="3"/>
  <c r="I21" i="3"/>
  <c r="H21" i="3"/>
  <c r="I20" i="3"/>
  <c r="H20" i="3"/>
  <c r="I19" i="3"/>
  <c r="H19" i="3"/>
  <c r="J19" i="3" s="1"/>
  <c r="I18" i="3"/>
  <c r="H18" i="3"/>
  <c r="J18" i="3" s="1"/>
  <c r="I17" i="3"/>
  <c r="H17" i="3"/>
  <c r="I16" i="3"/>
  <c r="H16" i="3"/>
  <c r="I15" i="3"/>
  <c r="H15" i="3"/>
  <c r="I14" i="3"/>
  <c r="H14" i="3"/>
  <c r="I13" i="3"/>
  <c r="J13" i="3" s="1"/>
  <c r="H13" i="3"/>
  <c r="I12" i="3"/>
  <c r="H12" i="3"/>
  <c r="I11" i="3"/>
  <c r="H11" i="3"/>
  <c r="I10" i="3"/>
  <c r="H10" i="3"/>
  <c r="I9" i="3"/>
  <c r="H9" i="3"/>
  <c r="J9" i="3" s="1"/>
  <c r="I8" i="3"/>
  <c r="H8" i="3"/>
  <c r="I7" i="3"/>
  <c r="H7" i="3"/>
  <c r="I6" i="3"/>
  <c r="H6" i="3"/>
  <c r="I5" i="3"/>
  <c r="H5" i="3"/>
  <c r="J4" i="3"/>
  <c r="I3" i="3"/>
  <c r="H3" i="3"/>
  <c r="I2" i="3"/>
  <c r="H2" i="3"/>
  <c r="J18" i="1"/>
  <c r="I18" i="1"/>
  <c r="J17" i="1"/>
  <c r="I17" i="1"/>
  <c r="J16" i="1"/>
  <c r="I16" i="1"/>
  <c r="K16" i="1" s="1"/>
  <c r="J15" i="1"/>
  <c r="I15" i="1"/>
  <c r="J14" i="1"/>
  <c r="I14" i="1"/>
  <c r="K14" i="1" s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J3" i="1"/>
  <c r="I3" i="1"/>
  <c r="J2" i="1"/>
  <c r="I2" i="1"/>
  <c r="K15" i="1" l="1"/>
  <c r="K10" i="1"/>
  <c r="K11" i="1"/>
  <c r="K12" i="1"/>
  <c r="K5" i="1"/>
  <c r="K9" i="1"/>
  <c r="K17" i="1"/>
  <c r="K4" i="1"/>
  <c r="J22" i="3"/>
  <c r="J23" i="3"/>
  <c r="J16" i="3"/>
  <c r="J17" i="3"/>
  <c r="J11" i="3"/>
  <c r="J7" i="3"/>
  <c r="J15" i="3"/>
  <c r="J8" i="3"/>
  <c r="J10" i="3"/>
  <c r="J2" i="3"/>
  <c r="J3" i="3"/>
  <c r="J26" i="3"/>
  <c r="J12" i="3"/>
  <c r="J5" i="3"/>
  <c r="J6" i="3"/>
  <c r="J14" i="3"/>
  <c r="J20" i="3"/>
  <c r="J21" i="3"/>
  <c r="J9" i="5"/>
  <c r="J2" i="5"/>
  <c r="J44" i="5"/>
  <c r="J11" i="5"/>
  <c r="J4" i="5"/>
  <c r="J20" i="5"/>
  <c r="J29" i="5"/>
  <c r="J14" i="5"/>
  <c r="J31" i="5"/>
  <c r="J7" i="5"/>
  <c r="J23" i="5"/>
  <c r="J32" i="5"/>
  <c r="J30" i="5"/>
  <c r="J38" i="5"/>
  <c r="J45" i="5"/>
  <c r="J37" i="5"/>
  <c r="J47" i="5"/>
  <c r="J21" i="5"/>
  <c r="J15" i="5"/>
  <c r="J22" i="5"/>
  <c r="K6" i="1"/>
  <c r="K13" i="1"/>
  <c r="K7" i="1"/>
  <c r="K8" i="1"/>
  <c r="K2" i="1"/>
  <c r="K3" i="1"/>
  <c r="K18" i="1"/>
</calcChain>
</file>

<file path=xl/sharedStrings.xml><?xml version="1.0" encoding="utf-8"?>
<sst xmlns="http://schemas.openxmlformats.org/spreadsheetml/2006/main" count="604" uniqueCount="235">
  <si>
    <t>序号</t>
  </si>
  <si>
    <t>教材名称</t>
  </si>
  <si>
    <t>主编姓名</t>
  </si>
  <si>
    <t>出版社</t>
  </si>
  <si>
    <t>版次</t>
  </si>
  <si>
    <t>ISBN</t>
  </si>
  <si>
    <t>出版时间</t>
  </si>
  <si>
    <t>回告</t>
  </si>
  <si>
    <t>单价</t>
  </si>
  <si>
    <t>折扣</t>
  </si>
  <si>
    <t>折后价</t>
  </si>
  <si>
    <t>使用年级、专业、班级</t>
  </si>
  <si>
    <t>丁勇</t>
  </si>
  <si>
    <t>合肥工业大学出版社</t>
  </si>
  <si>
    <t>第1版</t>
  </si>
  <si>
    <t>2024计算机科学与技术01、02、03、04、05、06
2024计算机科学与技术(AI方向)01
2024计算机科学与技术(华为认证工程师班)01
2024光电信息科学与工程01
2024网络工程（数据安全方向）01</t>
  </si>
  <si>
    <t>清华大学出版社</t>
  </si>
  <si>
    <t>高等教育出版社</t>
  </si>
  <si>
    <t>第5版</t>
  </si>
  <si>
    <t>哈尔滨工业大学出版社</t>
  </si>
  <si>
    <t>北京理工大学出版社</t>
  </si>
  <si>
    <t>上海交通大学出版社</t>
  </si>
  <si>
    <t>人民邮电出版社</t>
  </si>
  <si>
    <t>湖南大学出版社</t>
  </si>
  <si>
    <t>第6版</t>
  </si>
  <si>
    <t>第一版</t>
  </si>
  <si>
    <t>第二版</t>
  </si>
  <si>
    <t>西北工业大学出版社</t>
  </si>
  <si>
    <t>第三版</t>
  </si>
  <si>
    <t>国防工业出版社</t>
  </si>
  <si>
    <t>Python高等数学实验</t>
  </si>
  <si>
    <t>孙玺菁</t>
  </si>
  <si>
    <t>上海外语教育出版社</t>
  </si>
  <si>
    <t>约瑟夫</t>
  </si>
  <si>
    <t>本书编写组</t>
  </si>
  <si>
    <r>
      <rPr>
        <sz val="12"/>
        <color indexed="8"/>
        <rFont val="宋体"/>
        <family val="3"/>
        <charset val="134"/>
      </rPr>
      <t>徐遥</t>
    </r>
  </si>
  <si>
    <r>
      <rPr>
        <sz val="12"/>
        <color indexed="8"/>
        <rFont val="宋体"/>
        <family val="3"/>
        <charset val="134"/>
      </rPr>
      <t>《时事报告》杂志社</t>
    </r>
  </si>
  <si>
    <t>9771674678253，最新版</t>
  </si>
  <si>
    <r>
      <rPr>
        <sz val="11"/>
        <color indexed="8"/>
        <rFont val="宋体"/>
        <family val="3"/>
        <charset val="134"/>
      </rPr>
      <t>信息技术与人工智能应用基础（双色版）</t>
    </r>
  </si>
  <si>
    <r>
      <rPr>
        <sz val="11"/>
        <color indexed="8"/>
        <rFont val="宋体"/>
        <family val="3"/>
        <charset val="134"/>
      </rPr>
      <t>吴芸</t>
    </r>
  </si>
  <si>
    <r>
      <rPr>
        <sz val="11"/>
        <color indexed="8"/>
        <rFont val="宋体"/>
        <family val="3"/>
        <charset val="134"/>
      </rPr>
      <t>湖南师范大学出版社</t>
    </r>
  </si>
  <si>
    <t>25计算机科学与技术01
25计算机科学与技术02
25计算机科学与技术03
25计算机科学与技术04
25计算机科学与技术05
25计算机科学与技术（国际AI大数据方向）01
25计算机科学与技术（AI方向）01
25计算机科学与技术（华为认证工程师班）01
25光电信息科学与工程01</t>
  </si>
  <si>
    <t xml:space="preserve">计算机概论（双色版）
</t>
  </si>
  <si>
    <t>朱思斯</t>
  </si>
  <si>
    <t>25计算机科学与技术01
25计算机科学与技术02
25计算机科学与技术03
25计算机科学与技术04
25计算机科学与技术05
25计算机科学与技术（国际AI大数据方向）01
25计算机科学与技术（AI方向）01
25计算机科学与技术（华为认证工程师班）01</t>
  </si>
  <si>
    <t>计算机导论实验指导</t>
  </si>
  <si>
    <t xml:space="preserve">
上海交通大学出版社</t>
  </si>
  <si>
    <t xml:space="preserve">
2024.4</t>
  </si>
  <si>
    <t>电工电子技术及其应用(第2版)</t>
  </si>
  <si>
    <t>李艳红</t>
  </si>
  <si>
    <t>第2版</t>
  </si>
  <si>
    <t>高等数学</t>
  </si>
  <si>
    <t>思想道德与法治</t>
  </si>
  <si>
    <t>2023版</t>
  </si>
  <si>
    <t>大学英语（第三版）精读1学生用书</t>
  </si>
  <si>
    <r>
      <rPr>
        <sz val="10"/>
        <rFont val="宋体"/>
        <family val="3"/>
        <charset val="134"/>
      </rPr>
      <t>翟象俊</t>
    </r>
  </si>
  <si>
    <r>
      <rPr>
        <sz val="9"/>
        <rFont val="等线"/>
        <family val="3"/>
        <charset val="134"/>
      </rPr>
      <t>上海外语教育出版社</t>
    </r>
  </si>
  <si>
    <r>
      <rPr>
        <sz val="11"/>
        <color indexed="8"/>
        <rFont val="等线"/>
        <family val="3"/>
        <charset val="134"/>
      </rPr>
      <t>第三版</t>
    </r>
  </si>
  <si>
    <t>大学英语（第三版）精读2学生用书</t>
  </si>
  <si>
    <t>新交互大学英语1</t>
  </si>
  <si>
    <r>
      <rPr>
        <sz val="10"/>
        <rFont val="宋体"/>
        <family val="3"/>
        <charset val="134"/>
      </rPr>
      <t>约瑟夫</t>
    </r>
  </si>
  <si>
    <r>
      <rPr>
        <sz val="9"/>
        <rFont val="等线"/>
        <family val="3"/>
        <charset val="134"/>
      </rPr>
      <t>上海交通大学出版社</t>
    </r>
  </si>
  <si>
    <r>
      <rPr>
        <sz val="11"/>
        <color indexed="8"/>
        <rFont val="等线"/>
        <family val="3"/>
        <charset val="134"/>
      </rPr>
      <t>第二版</t>
    </r>
  </si>
  <si>
    <t>2019年</t>
  </si>
  <si>
    <t>新交互大学英语2</t>
  </si>
  <si>
    <r>
      <rPr>
        <sz val="11"/>
        <color indexed="8"/>
        <rFont val="宋体"/>
        <family val="3"/>
        <charset val="134"/>
      </rPr>
      <t>大学语文</t>
    </r>
  </si>
  <si>
    <r>
      <rPr>
        <sz val="11"/>
        <color indexed="8"/>
        <rFont val="宋体"/>
        <family val="3"/>
        <charset val="134"/>
      </rPr>
      <t>肖艳</t>
    </r>
  </si>
  <si>
    <r>
      <rPr>
        <sz val="11"/>
        <color indexed="8"/>
        <rFont val="宋体"/>
        <family val="3"/>
        <charset val="134"/>
      </rPr>
      <t>武汉大学出版社</t>
    </r>
  </si>
  <si>
    <r>
      <rPr>
        <sz val="11"/>
        <color indexed="8"/>
        <rFont val="宋体"/>
        <family val="3"/>
        <charset val="134"/>
      </rPr>
      <t>第1版</t>
    </r>
  </si>
  <si>
    <t>大学生心理健康</t>
  </si>
  <si>
    <t>严玲</t>
  </si>
  <si>
    <t>华中科技大学出版社</t>
  </si>
  <si>
    <t>军事理论与技能训练教程</t>
  </si>
  <si>
    <t>彭呈仓</t>
  </si>
  <si>
    <t>国防科技大学出版社</t>
  </si>
  <si>
    <t>大学生劳动教育与健康教育</t>
  </si>
  <si>
    <t>万晴</t>
  </si>
  <si>
    <t>湘潭大学出版社</t>
  </si>
  <si>
    <t>职业就业创新创业</t>
  </si>
  <si>
    <t>王雄伟</t>
  </si>
  <si>
    <t>新时期大学生团课教程</t>
  </si>
  <si>
    <t>李志旭、邓欢</t>
  </si>
  <si>
    <t>湖南师范大学出版社</t>
  </si>
  <si>
    <t>2024年8月第1版</t>
  </si>
  <si>
    <t>微积分</t>
  </si>
  <si>
    <t>赵树嫄</t>
  </si>
  <si>
    <t>中国人民大学出版社</t>
  </si>
  <si>
    <t>中国建筑工业出版社</t>
  </si>
  <si>
    <t>武汉理工大学出版社</t>
  </si>
  <si>
    <t>第四版</t>
  </si>
  <si>
    <t>工程经济学</t>
  </si>
  <si>
    <t>刘晓君</t>
  </si>
  <si>
    <t>武汉大学出版社</t>
  </si>
  <si>
    <t>建筑CAD</t>
  </si>
  <si>
    <t>天津科学技术出版社</t>
  </si>
  <si>
    <t>房屋建筑学</t>
  </si>
  <si>
    <t>王雪松、李必瑜</t>
  </si>
  <si>
    <t>土木工程CAD</t>
  </si>
  <si>
    <r>
      <rPr>
        <sz val="12"/>
        <color indexed="8"/>
        <rFont val="宋体"/>
        <family val="3"/>
        <charset val="134"/>
      </rPr>
      <t>《时事报告（大学生版）》</t>
    </r>
  </si>
  <si>
    <t>2025工程管理（智慧建造方向）01
2025工程管理（智慧建造方向）02
2025工程造价（注册造价工程师方向）01
2025工程造价01、02
2025土木工程01
2025土木工程（道路与桥梁工程方向）01
2025土木工程（建筑机器人方向）01
25建筑工程技术01（专）
25建筑工程技术02（专）</t>
  </si>
  <si>
    <t>23土木03（本）、04（本）</t>
  </si>
  <si>
    <t>2023工程管理01（本）、2023工程管理02（本）、2023工程造价03（本）、2023工程造价04（本）</t>
  </si>
  <si>
    <t>土木工程制图</t>
  </si>
  <si>
    <t>卢传贤</t>
  </si>
  <si>
    <t>2025土木工程、2025土木工程（道路与桥梁工程方向）01班、2025土木工程（建筑机器人方向）01班</t>
  </si>
  <si>
    <t>土木工程制图习题集</t>
  </si>
  <si>
    <t>发新版9787112271917 土木工程制图习题集(第六版 定价：28.00 卢传贤，新版作者不变。</t>
  </si>
  <si>
    <t>机械制图</t>
  </si>
  <si>
    <t>韩彦龙 郑善东</t>
  </si>
  <si>
    <t>航空工业出版社</t>
  </si>
  <si>
    <t>2025土木工程（建筑机器人方向）01班</t>
  </si>
  <si>
    <t>机械制图习题集</t>
  </si>
  <si>
    <t>操成佳、郭成军</t>
  </si>
  <si>
    <t>2023土木工程03（本)
2023土木工程04（本)
2023工程管理01（本）
2023工程管理02（本）
2023工程造价03（本）
2023工程造价04（本）</t>
  </si>
  <si>
    <t>土木工程概论</t>
  </si>
  <si>
    <t>刘胜兵 主编，朱志刚 王亚军 副主编</t>
  </si>
  <si>
    <t>智能建造概论</t>
  </si>
  <si>
    <t>龙武剑、梅柳、李利孝、罗启灵</t>
  </si>
  <si>
    <t>2025工程管理（智慧建造方向）01、2025工程管理（智慧建造方向）02、2025工程造价（注册造价工程师方向）01、2025工程造价01、2025工程造价02</t>
  </si>
  <si>
    <t>白金波，田凯</t>
  </si>
  <si>
    <t>《智能工程机械与建造机器人概论（机器人篇）》</t>
  </si>
  <si>
    <t>袁峰</t>
  </si>
  <si>
    <t>25土木工程（建筑机器人）</t>
  </si>
  <si>
    <t>尹晶</t>
  </si>
  <si>
    <t>《思想道德与法治》</t>
  </si>
  <si>
    <t>翟象俊</t>
  </si>
  <si>
    <t>2025工程管理（智慧建造方向）01
2025工程管理（智慧建造方向）02
2025工程造价（注册造价工程师方向）01
2025工程造价01、02
2025土木工程01
2025土木工程（道路与桥梁工程方向）01
2025土木工程（建筑机器人方向）01</t>
  </si>
  <si>
    <t>肖艳</t>
  </si>
  <si>
    <t>《军事理论与技能训练教程》</t>
  </si>
  <si>
    <t>《新时期大学生团课教程》</t>
  </si>
  <si>
    <t>新理念职业英语基础模块2-学生用书（十四五）</t>
  </si>
  <si>
    <t>陆勤超</t>
  </si>
  <si>
    <t>25建筑工程技术01（专）
25建筑工程技术02（专）</t>
  </si>
  <si>
    <t>新理念职业英语基础模块2-练习册 （十四五）</t>
  </si>
  <si>
    <t>新理念职业英语职业模块-学生用书及练习部分</t>
  </si>
  <si>
    <t>25建筑工程技术01（专）
25建筑工程技术03（专）</t>
  </si>
  <si>
    <t>25工程管理（智慧建造方向）01
25工程管理（智慧建造方向）02
25工程造价（注册造价工程师方向）01
25工程造价01
25工程造价02</t>
  </si>
  <si>
    <t>中国轻工业出版社</t>
  </si>
  <si>
    <t>科学技术文献出版社</t>
  </si>
  <si>
    <t>包装设计</t>
  </si>
  <si>
    <t>苏苗</t>
  </si>
  <si>
    <t>河北美术出版社</t>
  </si>
  <si>
    <t>交互设计</t>
  </si>
  <si>
    <t>李婷</t>
  </si>
  <si>
    <t>北京联合出版公司</t>
  </si>
  <si>
    <t>动画场景设计教程</t>
  </si>
  <si>
    <t>姚桂萍 王森海</t>
  </si>
  <si>
    <t>影视声音制作</t>
  </si>
  <si>
    <t>陈俊海</t>
  </si>
  <si>
    <t>Animate CC二维动画制作</t>
  </si>
  <si>
    <t>刘佳</t>
  </si>
  <si>
    <t>2022.3.1</t>
  </si>
  <si>
    <t>中国美术学院出版社</t>
  </si>
  <si>
    <t>2025视觉传达设计01、02
2025数字媒体艺术01、02
2025动画01
2025环境设计01、02
2025产品设计01</t>
  </si>
  <si>
    <r>
      <rPr>
        <sz val="11"/>
        <rFont val="宋体"/>
        <family val="3"/>
        <charset val="134"/>
      </rPr>
      <t>发新版</t>
    </r>
    <r>
      <rPr>
        <sz val="11"/>
        <rFont val="Calibri"/>
        <family val="2"/>
      </rPr>
      <t>9787544678032  </t>
    </r>
    <r>
      <rPr>
        <sz val="11"/>
        <rFont val="宋体"/>
        <family val="3"/>
        <charset val="134"/>
      </rPr>
      <t>新理念职业英语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职业模块学生用书</t>
    </r>
    <r>
      <rPr>
        <sz val="11"/>
        <rFont val="Calibri"/>
        <family val="2"/>
      </rPr>
      <t>(</t>
    </r>
    <r>
      <rPr>
        <sz val="11"/>
        <rFont val="宋体"/>
        <family val="3"/>
        <charset val="134"/>
      </rPr>
      <t>十四五</t>
    </r>
    <r>
      <rPr>
        <sz val="11"/>
        <rFont val="Calibri"/>
        <family val="2"/>
      </rPr>
      <t>)  </t>
    </r>
    <r>
      <rPr>
        <sz val="11"/>
        <rFont val="宋体"/>
        <family val="3"/>
        <charset val="134"/>
      </rPr>
      <t>定价</t>
    </r>
    <r>
      <rPr>
        <sz val="11"/>
        <rFont val="Calibri"/>
        <family val="2"/>
      </rPr>
      <t>37</t>
    </r>
    <r>
      <rPr>
        <sz val="11"/>
        <rFont val="宋体"/>
        <family val="3"/>
        <charset val="134"/>
      </rPr>
      <t>，出版者作者不变</t>
    </r>
  </si>
  <si>
    <t>设计素描</t>
  </si>
  <si>
    <t>孟玲玲 何雪苗 杜彦</t>
  </si>
  <si>
    <t>2025视觉传达设计01</t>
  </si>
  <si>
    <t>2025视觉传达设计02</t>
  </si>
  <si>
    <t>设计色彩</t>
  </si>
  <si>
    <t>谈向荣</t>
  </si>
  <si>
    <t>构成设计基础（第二版）</t>
  </si>
  <si>
    <t>吴化雨</t>
  </si>
  <si>
    <t>设计素描（新形态活页式)</t>
  </si>
  <si>
    <t>杨明倩</t>
  </si>
  <si>
    <t>2025动画01</t>
  </si>
  <si>
    <t>动画概论</t>
  </si>
  <si>
    <t>刘冠南</t>
  </si>
  <si>
    <t>2025数字媒体艺术01</t>
  </si>
  <si>
    <t>2025数字媒体艺术02</t>
  </si>
  <si>
    <t>构成基础</t>
  </si>
  <si>
    <t>张贵明</t>
  </si>
  <si>
    <r>
      <rPr>
        <sz val="11"/>
        <rFont val="Calibri"/>
        <family val="2"/>
      </rPr>
      <t>9787302683971</t>
    </r>
    <r>
      <rPr>
        <sz val="11"/>
        <rFont val="宋体"/>
        <family val="3"/>
        <charset val="134"/>
      </rPr>
      <t>，构成基础（第</t>
    </r>
    <r>
      <rPr>
        <sz val="11"/>
        <rFont val="Calibri"/>
        <family val="2"/>
      </rPr>
      <t>2</t>
    </r>
    <r>
      <rPr>
        <sz val="11"/>
        <rFont val="宋体"/>
        <family val="3"/>
        <charset val="134"/>
      </rPr>
      <t>版）（高等教育艺术设计系列教材），定价：</t>
    </r>
    <r>
      <rPr>
        <sz val="11"/>
        <rFont val="Calibri"/>
        <family val="2"/>
      </rPr>
      <t>79</t>
    </r>
    <r>
      <rPr>
        <sz val="11"/>
        <rFont val="宋体"/>
        <family val="3"/>
        <charset val="134"/>
      </rPr>
      <t>，张贵明，出版社作者不变</t>
    </r>
  </si>
  <si>
    <t>数字媒体艺术概论</t>
  </si>
  <si>
    <t>李四达</t>
  </si>
  <si>
    <t>版式设计与应用</t>
  </si>
  <si>
    <t xml:space="preserve"> 陈果</t>
  </si>
  <si>
    <t xml:space="preserve">哈尔滨工业大学出版社	
</t>
  </si>
  <si>
    <t>2025环境设计01</t>
  </si>
  <si>
    <t>2025环境设计02</t>
  </si>
  <si>
    <t>设计构成</t>
  </si>
  <si>
    <t>贺娟</t>
  </si>
  <si>
    <t>2025产品设计01</t>
  </si>
  <si>
    <t>设计透视学</t>
  </si>
  <si>
    <t>李静涛</t>
  </si>
  <si>
    <t>吉林大学出版社</t>
  </si>
  <si>
    <t>从零开始：CINEMA 4D快速入门教程</t>
  </si>
  <si>
    <t>安麒</t>
  </si>
  <si>
    <t>2023视觉传达设计03（本）</t>
  </si>
  <si>
    <t>2023视觉传达设计04（本）</t>
  </si>
  <si>
    <t>广告创意与策划</t>
  </si>
  <si>
    <t>孙亿文</t>
  </si>
  <si>
    <t>分镜创作从想法到落地 系统学习导演思维与分镜技
法</t>
  </si>
  <si>
    <t>鄢苒</t>
  </si>
  <si>
    <t>2023动画02（本）</t>
  </si>
  <si>
    <t>何兆熊</t>
  </si>
  <si>
    <t>第3版</t>
  </si>
  <si>
    <t>施心远</t>
  </si>
  <si>
    <t>常俊跃</t>
  </si>
  <si>
    <t>新标准商务英语综合教程1（学生用书）</t>
  </si>
  <si>
    <t>TonyaTrappe, Graham Tulllis,王立非</t>
  </si>
  <si>
    <t>外语教学研究出版社</t>
  </si>
  <si>
    <t>发新版9787521361247，定价59.9  ，出版社作者不变</t>
  </si>
  <si>
    <t>2025商务英语01、02</t>
  </si>
  <si>
    <t>商务英语阅读第1册</t>
  </si>
  <si>
    <t>丁芬、翟红华</t>
  </si>
  <si>
    <t>听力教程1</t>
  </si>
  <si>
    <t>发新版9787544680233 新世纪高等院校英语专业本科生系列教材(修订版):听力教程1(第3版)学生用书   定价49，出版者作者不变。</t>
  </si>
  <si>
    <t>新英语口语教程1沟通与交流（上）</t>
  </si>
  <si>
    <t>英语语音教程（第2版）</t>
  </si>
  <si>
    <t>王桂珍</t>
  </si>
  <si>
    <t>发新版9787040581690 ，定价55，出版社作者不变</t>
  </si>
  <si>
    <t>2005年</t>
  </si>
  <si>
    <t>综合英语1（增强版）学生用书</t>
  </si>
  <si>
    <t>（第3版增强版）</t>
  </si>
  <si>
    <t>发新版9787544677929  新世纪高等院校英语专业本科生系列教材(修订版):综合教程(第3版)增强版1学生用书  定价75，出版社作者不变。</t>
  </si>
  <si>
    <t>2025英语01、02</t>
  </si>
  <si>
    <t>视听阅读1</t>
  </si>
  <si>
    <t>王冬梅</t>
  </si>
  <si>
    <t>发新版9787544681704  全新版大学进阶英语:视听阅读(第2版)1学生用书 定价55，作者：刘芹 / 张乐。</t>
  </si>
  <si>
    <t>9787040581690 ，定价55，出版社作者不变，</t>
  </si>
  <si>
    <t>综合英语1（增强版）</t>
  </si>
  <si>
    <t>习近平法治思想概论</t>
  </si>
  <si>
    <t>张文显、信春鹰、徐显明、李林</t>
  </si>
  <si>
    <t>发新版9787040610529，定价45，出版社作者不变</t>
  </si>
  <si>
    <t>2025法学01、02、03</t>
  </si>
  <si>
    <t>宪法学</t>
  </si>
  <si>
    <t>《宪法学》编写组</t>
  </si>
  <si>
    <t>法理学</t>
  </si>
  <si>
    <t>《法理学》编写组</t>
  </si>
  <si>
    <t>2022年12月</t>
  </si>
  <si>
    <t>2025商务英语01、02
2025英语01、02
2025法学01、02、03</t>
  </si>
  <si>
    <t>大学体育与健康教程</t>
    <phoneticPr fontId="27" type="noConversion"/>
  </si>
  <si>
    <t>黄俊</t>
    <phoneticPr fontId="27" type="noConversion"/>
  </si>
  <si>
    <t>2025所有新生班级，体育公共课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</si>
</sst>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6" formatCode="000000"/>
    <numFmt numFmtId="177" formatCode="0.00_);[Red]\(0.00\)"/>
    <numFmt numFmtId="178" formatCode="yyyy&quot;年&quot;m&quot;月&quot;;@"/>
    <numFmt numFmtId="179" formatCode="0_ "/>
    <numFmt numFmtId="180" formatCode="0;[Red]0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name val="宋体"/>
      <family val="3"/>
      <charset val="134"/>
    </font>
    <font>
      <sz val="11"/>
      <color rgb="FF000000"/>
      <name val="Calibri"/>
      <family val="2"/>
    </font>
    <font>
      <sz val="11"/>
      <color rgb="FF000000"/>
      <name val="等线"/>
      <family val="3"/>
      <charset val="134"/>
    </font>
    <font>
      <sz val="10"/>
      <name val="宋体"/>
      <family val="3"/>
      <charset val="134"/>
      <scheme val="minor"/>
    </font>
    <font>
      <sz val="12"/>
      <color rgb="FF000000"/>
      <name val="SimSun"/>
      <charset val="134"/>
    </font>
    <font>
      <sz val="11"/>
      <color rgb="FF323232"/>
      <name val="SimSun"/>
      <charset val="134"/>
    </font>
    <font>
      <sz val="11"/>
      <color rgb="FF000000"/>
      <name val="SimSun"/>
      <charset val="134"/>
    </font>
    <font>
      <sz val="10"/>
      <name val="Microsoft YaHei"/>
      <charset val="134"/>
    </font>
    <font>
      <sz val="11"/>
      <name val="Calibri"/>
      <family val="2"/>
    </font>
    <font>
      <sz val="11"/>
      <name val="等线"/>
      <family val="3"/>
      <charset val="134"/>
    </font>
    <font>
      <sz val="9"/>
      <color rgb="FF666666"/>
      <name val="sans-serif"/>
      <family val="1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等线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等线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26" fillId="0" borderId="0"/>
  </cellStyleXfs>
  <cellXfs count="1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177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176" fontId="4" fillId="3" borderId="4" xfId="0" applyNumberFormat="1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horizontal="center" vertical="center"/>
    </xf>
    <xf numFmtId="176" fontId="6" fillId="3" borderId="7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 wrapText="1"/>
    </xf>
    <xf numFmtId="176" fontId="4" fillId="3" borderId="6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 wrapText="1"/>
    </xf>
    <xf numFmtId="176" fontId="6" fillId="3" borderId="6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/>
    </xf>
    <xf numFmtId="57" fontId="4" fillId="3" borderId="8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/>
    </xf>
    <xf numFmtId="178" fontId="4" fillId="3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57" fontId="6" fillId="0" borderId="2" xfId="0" applyNumberFormat="1" applyFont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57" fontId="8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177" fontId="12" fillId="0" borderId="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76" fontId="8" fillId="0" borderId="3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horizontal="center" wrapText="1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176" fontId="11" fillId="0" borderId="3" xfId="0" applyNumberFormat="1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0" borderId="11" xfId="0" applyFont="1" applyBorder="1" applyAlignment="1">
      <alignment horizontal="center" vertical="center" wrapText="1"/>
    </xf>
    <xf numFmtId="177" fontId="12" fillId="0" borderId="9" xfId="0" applyNumberFormat="1" applyFont="1" applyBorder="1" applyAlignment="1">
      <alignment horizontal="left" vertical="center"/>
    </xf>
    <xf numFmtId="0" fontId="15" fillId="0" borderId="12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176" fontId="11" fillId="0" borderId="8" xfId="0" applyNumberFormat="1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57" fontId="8" fillId="0" borderId="3" xfId="0" applyNumberFormat="1" applyFont="1" applyBorder="1" applyAlignment="1">
      <alignment horizontal="left" vertical="center"/>
    </xf>
    <xf numFmtId="57" fontId="4" fillId="0" borderId="3" xfId="0" applyNumberFormat="1" applyFont="1" applyBorder="1" applyAlignment="1">
      <alignment horizontal="left" vertical="center"/>
    </xf>
    <xf numFmtId="178" fontId="11" fillId="0" borderId="3" xfId="0" applyNumberFormat="1" applyFont="1" applyBorder="1" applyAlignment="1">
      <alignment horizontal="left" vertical="center" wrapText="1"/>
    </xf>
    <xf numFmtId="14" fontId="17" fillId="0" borderId="3" xfId="0" applyNumberFormat="1" applyFont="1" applyBorder="1" applyAlignment="1">
      <alignment horizontal="left" vertical="center" wrapText="1"/>
    </xf>
    <xf numFmtId="14" fontId="11" fillId="0" borderId="3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179" fontId="8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180" fontId="4" fillId="0" borderId="3" xfId="0" applyNumberFormat="1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57" fontId="4" fillId="0" borderId="3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57" fontId="0" fillId="0" borderId="0" xfId="0" applyNumberForma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57" fontId="8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0" fillId="0" borderId="1" xfId="0" applyNumberFormat="1" applyBorder="1">
      <alignment vertical="center"/>
    </xf>
    <xf numFmtId="0" fontId="0" fillId="0" borderId="1" xfId="0" applyFont="1" applyFill="1" applyBorder="1" applyAlignment="1">
      <alignment vertical="center" wrapText="1"/>
    </xf>
    <xf numFmtId="0" fontId="4" fillId="0" borderId="15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常规" xfId="0" builtinId="0"/>
    <cellStyle name="常规 8" xfId="1" xr:uid="{00000000-0005-0000-0000-000031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215;&#26684;&#27604;&#235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6159/Desktop/&#24037;&#31243;&#37038;&#30005;2474/&#24037;&#31243;&#37038;&#30005;25&#31179;/&#37038;&#30005;25&#31179;&#22238;&#2157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禁用"/>
      <sheetName val="总表"/>
      <sheetName val="Sheet3"/>
      <sheetName val="未到货"/>
      <sheetName val="价格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书号</v>
          </cell>
          <cell r="B1" t="str">
            <v>书名</v>
          </cell>
          <cell r="C1" t="str">
            <v>出版社</v>
          </cell>
          <cell r="D1" t="str">
            <v>作者</v>
          </cell>
          <cell r="E1" t="str">
            <v>单价</v>
          </cell>
          <cell r="F1" t="str">
            <v>折扣</v>
          </cell>
        </row>
        <row r="2">
          <cell r="A2">
            <v>9787564859930</v>
          </cell>
          <cell r="B2" t="str">
            <v>信息技术与人工智能应用基础（双色版）</v>
          </cell>
          <cell r="C2" t="str">
            <v>湖南师范大学出版社</v>
          </cell>
          <cell r="D2" t="str">
            <v>吴芸</v>
          </cell>
          <cell r="E2">
            <v>56</v>
          </cell>
          <cell r="F2">
            <v>0.78</v>
          </cell>
        </row>
        <row r="3">
          <cell r="A3">
            <v>9787040599022</v>
          </cell>
          <cell r="B3" t="str">
            <v>思想道德与法治</v>
          </cell>
          <cell r="C3" t="str">
            <v>高等教育出版社</v>
          </cell>
          <cell r="D3" t="str">
            <v>本书编写组</v>
          </cell>
          <cell r="E3">
            <v>18</v>
          </cell>
          <cell r="F3">
            <v>1</v>
          </cell>
        </row>
        <row r="4">
          <cell r="A4">
            <v>9787544672887</v>
          </cell>
          <cell r="B4" t="str">
            <v>大学英语（第三版）精读1学生用书</v>
          </cell>
          <cell r="C4" t="str">
            <v>上海外语教育出版社</v>
          </cell>
          <cell r="D4" t="str">
            <v>翟象俊</v>
          </cell>
          <cell r="E4">
            <v>52</v>
          </cell>
          <cell r="F4">
            <v>0.78</v>
          </cell>
        </row>
        <row r="5">
          <cell r="A5">
            <v>9787544672894</v>
          </cell>
          <cell r="B5" t="str">
            <v>大学英语（第三版）精读2学生用书</v>
          </cell>
          <cell r="C5" t="str">
            <v>上海外语教育出版社</v>
          </cell>
          <cell r="D5" t="str">
            <v>翟象俊</v>
          </cell>
          <cell r="E5">
            <v>52</v>
          </cell>
          <cell r="F5">
            <v>0.78</v>
          </cell>
        </row>
        <row r="6">
          <cell r="A6">
            <v>9787313214379</v>
          </cell>
          <cell r="B6" t="str">
            <v>新交互大学英语1</v>
          </cell>
          <cell r="C6" t="str">
            <v>上海交通大学出版社</v>
          </cell>
          <cell r="D6" t="str">
            <v>约瑟夫</v>
          </cell>
          <cell r="E6">
            <v>59</v>
          </cell>
          <cell r="F6">
            <v>0.78</v>
          </cell>
        </row>
        <row r="7">
          <cell r="A7">
            <v>9787313214362</v>
          </cell>
          <cell r="B7" t="str">
            <v>新交互大学英语2</v>
          </cell>
          <cell r="C7" t="str">
            <v>上海交通大学出版社</v>
          </cell>
          <cell r="D7" t="str">
            <v>约瑟夫</v>
          </cell>
          <cell r="E7">
            <v>59</v>
          </cell>
          <cell r="F7">
            <v>0.78</v>
          </cell>
        </row>
        <row r="8">
          <cell r="A8">
            <v>9787577210599</v>
          </cell>
          <cell r="B8" t="str">
            <v>大学生心理健康</v>
          </cell>
          <cell r="C8" t="str">
            <v>华中科技大学出版社</v>
          </cell>
          <cell r="D8" t="str">
            <v>严玲</v>
          </cell>
          <cell r="E8">
            <v>59.8</v>
          </cell>
          <cell r="F8">
            <v>0.78</v>
          </cell>
        </row>
        <row r="9">
          <cell r="A9">
            <v>9787567300934</v>
          </cell>
          <cell r="B9" t="str">
            <v>军事理论与技能训练教程</v>
          </cell>
          <cell r="C9" t="str">
            <v>国防科技大学出版社</v>
          </cell>
          <cell r="D9" t="str">
            <v>彭呈仓</v>
          </cell>
          <cell r="E9">
            <v>45</v>
          </cell>
          <cell r="F9">
            <v>0.78</v>
          </cell>
        </row>
        <row r="10">
          <cell r="A10">
            <v>9787568715539</v>
          </cell>
          <cell r="B10" t="str">
            <v>大学生劳动教育与健康教育</v>
          </cell>
          <cell r="C10" t="str">
            <v>湘潭大学出版社</v>
          </cell>
          <cell r="D10" t="str">
            <v>万晴</v>
          </cell>
          <cell r="E10">
            <v>49.8</v>
          </cell>
          <cell r="F10">
            <v>0.78</v>
          </cell>
        </row>
        <row r="11">
          <cell r="A11">
            <v>9787566737014</v>
          </cell>
          <cell r="B11" t="str">
            <v>职业就业创新创业</v>
          </cell>
          <cell r="C11" t="str">
            <v>湖南大学</v>
          </cell>
          <cell r="D11" t="str">
            <v>王雄伟</v>
          </cell>
          <cell r="E11">
            <v>69.8</v>
          </cell>
          <cell r="F11">
            <v>0.78</v>
          </cell>
        </row>
        <row r="12">
          <cell r="A12">
            <v>9787564855291</v>
          </cell>
          <cell r="B12" t="str">
            <v>新时期大学生团课教程</v>
          </cell>
          <cell r="C12" t="str">
            <v>湖南师范大学出版社</v>
          </cell>
          <cell r="D12" t="str">
            <v>李志旭、邓欢</v>
          </cell>
          <cell r="E12">
            <v>45</v>
          </cell>
          <cell r="F12">
            <v>0.78</v>
          </cell>
        </row>
        <row r="13">
          <cell r="A13">
            <v>9787561276099</v>
          </cell>
          <cell r="B13" t="str">
            <v>计算机概论（双色版）</v>
          </cell>
          <cell r="C13" t="str">
            <v>西北工业大学出版社</v>
          </cell>
          <cell r="D13" t="str">
            <v>朱思斯</v>
          </cell>
          <cell r="E13">
            <v>45</v>
          </cell>
          <cell r="F13">
            <v>0.78</v>
          </cell>
        </row>
        <row r="14">
          <cell r="A14">
            <v>9787576342352</v>
          </cell>
          <cell r="B14" t="str">
            <v>电工电子技术及其应用(第2版)</v>
          </cell>
          <cell r="C14" t="str">
            <v>北京理工大学出版社</v>
          </cell>
          <cell r="D14" t="str">
            <v>李艳红</v>
          </cell>
          <cell r="E14">
            <v>55</v>
          </cell>
          <cell r="F14">
            <v>0.78</v>
          </cell>
        </row>
        <row r="15">
          <cell r="A15">
            <v>9787302609742</v>
          </cell>
          <cell r="B15" t="str">
            <v>智能建造概论</v>
          </cell>
          <cell r="C15" t="str">
            <v>清华大学出版社</v>
          </cell>
          <cell r="D15" t="str">
            <v>龙武剑、梅柳、李利孝、罗启灵</v>
          </cell>
          <cell r="E15">
            <v>59.8</v>
          </cell>
          <cell r="F15">
            <v>0.78</v>
          </cell>
        </row>
        <row r="16">
          <cell r="A16">
            <v>9787112271900</v>
          </cell>
          <cell r="B16" t="str">
            <v>土木工程制图</v>
          </cell>
          <cell r="C16" t="str">
            <v>中国建筑工业出版社</v>
          </cell>
          <cell r="D16" t="str">
            <v>卢传贤</v>
          </cell>
          <cell r="E16">
            <v>68</v>
          </cell>
          <cell r="F16">
            <v>0.78</v>
          </cell>
        </row>
        <row r="17">
          <cell r="A17">
            <v>9787112287680</v>
          </cell>
          <cell r="B17" t="str">
            <v>土木工程概论</v>
          </cell>
          <cell r="C17" t="str">
            <v>中国建筑工业出版社</v>
          </cell>
          <cell r="D17" t="str">
            <v>刘胜兵 主编，朱志刚 王亚军 副主编</v>
          </cell>
          <cell r="E17">
            <v>46</v>
          </cell>
          <cell r="F17">
            <v>0.78</v>
          </cell>
        </row>
        <row r="18">
          <cell r="A18">
            <v>9787516524435</v>
          </cell>
          <cell r="B18" t="str">
            <v>机械制图</v>
          </cell>
          <cell r="C18" t="str">
            <v>航空工业出版社</v>
          </cell>
          <cell r="D18" t="str">
            <v>韩彦龙 郑善东</v>
          </cell>
          <cell r="E18">
            <v>59.8</v>
          </cell>
          <cell r="F18">
            <v>0.78</v>
          </cell>
        </row>
        <row r="19">
          <cell r="A19">
            <v>9787516530900</v>
          </cell>
          <cell r="B19" t="str">
            <v>机械制图习题集</v>
          </cell>
          <cell r="C19" t="str">
            <v>航空工业出版社</v>
          </cell>
          <cell r="D19" t="str">
            <v>操成佳、郭成军</v>
          </cell>
          <cell r="E19">
            <v>39.799999999999997</v>
          </cell>
          <cell r="F19">
            <v>0.78</v>
          </cell>
        </row>
        <row r="20">
          <cell r="A20">
            <v>9787300306070</v>
          </cell>
          <cell r="B20" t="str">
            <v>微积分学习参考</v>
          </cell>
          <cell r="C20" t="str">
            <v>中国人民大学出版社</v>
          </cell>
          <cell r="D20" t="str">
            <v>赵树嫄</v>
          </cell>
          <cell r="E20">
            <v>62</v>
          </cell>
          <cell r="F20">
            <v>0.78</v>
          </cell>
        </row>
        <row r="21">
          <cell r="A21">
            <v>9787544678018</v>
          </cell>
          <cell r="B21" t="str">
            <v>新理念职业英语基础模块2-学生用书（十四五）</v>
          </cell>
          <cell r="C21" t="str">
            <v>上海外语教育出版社</v>
          </cell>
          <cell r="D21" t="str">
            <v>陆勤超</v>
          </cell>
          <cell r="E21">
            <v>37</v>
          </cell>
          <cell r="F21">
            <v>0.78</v>
          </cell>
        </row>
        <row r="22">
          <cell r="A22">
            <v>9787544678056</v>
          </cell>
          <cell r="B22" t="str">
            <v>新理念职业英语基础模块2-练习册 （十四五）</v>
          </cell>
          <cell r="C22" t="str">
            <v>上海外语教育出版社</v>
          </cell>
          <cell r="D22" t="str">
            <v>陆勤超</v>
          </cell>
          <cell r="E22">
            <v>10</v>
          </cell>
          <cell r="F22">
            <v>0.78</v>
          </cell>
        </row>
        <row r="23">
          <cell r="A23">
            <v>9787544678032</v>
          </cell>
          <cell r="B23" t="str">
            <v>新理念职业英语职业模块-学生用书及练习部分</v>
          </cell>
          <cell r="C23" t="str">
            <v>上海外语教育出版社</v>
          </cell>
          <cell r="D23" t="str">
            <v>陆勤超</v>
          </cell>
          <cell r="E23">
            <v>37</v>
          </cell>
          <cell r="F23">
            <v>0.78</v>
          </cell>
        </row>
        <row r="24">
          <cell r="A24">
            <v>9771674678253</v>
          </cell>
          <cell r="B24" t="str">
            <v>时事报告（大学生版）</v>
          </cell>
          <cell r="C24" t="str">
            <v>时事报告杂志社</v>
          </cell>
          <cell r="D24" t="str">
            <v>徐遥</v>
          </cell>
          <cell r="E24">
            <v>20</v>
          </cell>
          <cell r="F24">
            <v>1</v>
          </cell>
        </row>
        <row r="25">
          <cell r="A25">
            <v>9787112303526</v>
          </cell>
          <cell r="B25" t="str">
            <v>《智能工程机械与建造机器人概论（机器人篇）》</v>
          </cell>
          <cell r="C25" t="str">
            <v>中国建筑工业出版社</v>
          </cell>
          <cell r="D25" t="str">
            <v>袁峰</v>
          </cell>
          <cell r="E25">
            <v>49</v>
          </cell>
          <cell r="F25">
            <v>0.78</v>
          </cell>
        </row>
        <row r="26">
          <cell r="A26">
            <v>9787040610529</v>
          </cell>
          <cell r="B26" t="str">
            <v>习近平法治思想概论</v>
          </cell>
          <cell r="C26" t="str">
            <v>高等教育出版社</v>
          </cell>
          <cell r="D26" t="str">
            <v>张文显、信春鹰、徐显明、李林</v>
          </cell>
          <cell r="E26">
            <v>45</v>
          </cell>
          <cell r="F26">
            <v>0.78</v>
          </cell>
        </row>
        <row r="27">
          <cell r="A27">
            <v>9787040526219</v>
          </cell>
          <cell r="B27" t="str">
            <v>宪法学</v>
          </cell>
          <cell r="C27" t="str">
            <v>高等教育出版社</v>
          </cell>
          <cell r="D27" t="str">
            <v>《宪法学》编写组</v>
          </cell>
          <cell r="E27">
            <v>47.8</v>
          </cell>
          <cell r="F27">
            <v>0.78</v>
          </cell>
        </row>
        <row r="28">
          <cell r="A28">
            <v>9787010228273</v>
          </cell>
          <cell r="B28" t="str">
            <v>法理学</v>
          </cell>
          <cell r="C28" t="str">
            <v>人民出版社</v>
          </cell>
          <cell r="D28" t="str">
            <v>《法理学》编写组</v>
          </cell>
          <cell r="E28">
            <v>50</v>
          </cell>
          <cell r="F28">
            <v>0.78</v>
          </cell>
        </row>
        <row r="29">
          <cell r="A29">
            <v>9787521361247</v>
          </cell>
          <cell r="B29" t="str">
            <v>新标准商务英语综合教程1（学生用书）</v>
          </cell>
          <cell r="C29" t="str">
            <v>外语教学与研究出版社</v>
          </cell>
          <cell r="D29" t="str">
            <v>TonyaTrappe, Graham Tulllis,王立非</v>
          </cell>
          <cell r="E29">
            <v>59.9</v>
          </cell>
          <cell r="F29">
            <v>0.78</v>
          </cell>
        </row>
        <row r="30">
          <cell r="A30">
            <v>9787300318004</v>
          </cell>
          <cell r="B30" t="str">
            <v>商务英语阅读第1册</v>
          </cell>
          <cell r="C30" t="str">
            <v>中国人民大学出版社</v>
          </cell>
          <cell r="D30" t="str">
            <v>丁芬、翟红华</v>
          </cell>
          <cell r="E30">
            <v>45</v>
          </cell>
          <cell r="F30">
            <v>0.78</v>
          </cell>
        </row>
        <row r="31">
          <cell r="A31">
            <v>9787544680233</v>
          </cell>
          <cell r="B31" t="str">
            <v>听力教程1</v>
          </cell>
          <cell r="C31" t="str">
            <v>上海外语教育出版社</v>
          </cell>
          <cell r="D31" t="str">
            <v>施心远</v>
          </cell>
          <cell r="E31">
            <v>49</v>
          </cell>
          <cell r="F31">
            <v>0.78</v>
          </cell>
        </row>
        <row r="32">
          <cell r="A32">
            <v>9787040582772</v>
          </cell>
          <cell r="B32" t="str">
            <v>新英语口语教程1沟通与交流（上）</v>
          </cell>
          <cell r="C32" t="str">
            <v>高等教育出版社</v>
          </cell>
          <cell r="D32" t="str">
            <v>常俊跃</v>
          </cell>
          <cell r="E32">
            <v>56</v>
          </cell>
          <cell r="F32">
            <v>0.78</v>
          </cell>
        </row>
        <row r="33">
          <cell r="A33">
            <v>9787040581690</v>
          </cell>
          <cell r="B33" t="str">
            <v>英语语音教程</v>
          </cell>
          <cell r="C33" t="str">
            <v>高等教育出版社</v>
          </cell>
          <cell r="D33" t="str">
            <v>王桂珍</v>
          </cell>
          <cell r="E33">
            <v>55</v>
          </cell>
          <cell r="F33">
            <v>0.78</v>
          </cell>
        </row>
        <row r="34">
          <cell r="A34">
            <v>9787544677929</v>
          </cell>
          <cell r="B34" t="str">
            <v>综合教程（第3版）增强版1 学生用书</v>
          </cell>
          <cell r="C34" t="str">
            <v>上海外语教育出版社</v>
          </cell>
          <cell r="D34" t="str">
            <v>何兆熊</v>
          </cell>
          <cell r="E34">
            <v>75</v>
          </cell>
          <cell r="F34">
            <v>0.78</v>
          </cell>
        </row>
        <row r="35">
          <cell r="A35">
            <v>9787544681704</v>
          </cell>
          <cell r="B35" t="str">
            <v>视听阅读1</v>
          </cell>
          <cell r="C35" t="str">
            <v>上海外语教育出版社</v>
          </cell>
          <cell r="D35" t="str">
            <v>王冬梅</v>
          </cell>
          <cell r="E35">
            <v>55</v>
          </cell>
          <cell r="F35">
            <v>0.78</v>
          </cell>
        </row>
        <row r="36">
          <cell r="A36">
            <v>9787307177673</v>
          </cell>
          <cell r="B36" t="str">
            <v>大学语文</v>
          </cell>
          <cell r="C36" t="str">
            <v>武汉大学出版社</v>
          </cell>
          <cell r="D36" t="str">
            <v>肖艳</v>
          </cell>
          <cell r="E36">
            <v>39</v>
          </cell>
          <cell r="F36">
            <v>0.78</v>
          </cell>
        </row>
        <row r="37">
          <cell r="A37">
            <v>9787569267273</v>
          </cell>
          <cell r="B37" t="str">
            <v>设计透视学</v>
          </cell>
          <cell r="C37" t="str">
            <v>吉林大学出版社</v>
          </cell>
          <cell r="D37" t="str">
            <v>李静涛</v>
          </cell>
          <cell r="E37">
            <v>48</v>
          </cell>
          <cell r="F37">
            <v>0.78</v>
          </cell>
        </row>
        <row r="38">
          <cell r="A38">
            <v>9787571820114</v>
          </cell>
          <cell r="B38" t="str">
            <v>设计构成</v>
          </cell>
          <cell r="C38" t="str">
            <v>河北美术出版社</v>
          </cell>
          <cell r="D38" t="str">
            <v>贺娟</v>
          </cell>
          <cell r="E38">
            <v>59.8</v>
          </cell>
          <cell r="F38">
            <v>0.78</v>
          </cell>
        </row>
        <row r="39">
          <cell r="A39">
            <v>9787502373221</v>
          </cell>
          <cell r="B39" t="str">
            <v>设计素描</v>
          </cell>
          <cell r="C39" t="str">
            <v>科学技术文献出版社</v>
          </cell>
          <cell r="D39" t="str">
            <v>孟玲玲 何雪苗 杜彦</v>
          </cell>
          <cell r="E39">
            <v>45</v>
          </cell>
          <cell r="F39">
            <v>0.78</v>
          </cell>
        </row>
        <row r="40">
          <cell r="A40">
            <v>9787518418886</v>
          </cell>
          <cell r="B40" t="str">
            <v>构成设计基础（第二版）</v>
          </cell>
          <cell r="C40" t="str">
            <v>中国轻工业出版社</v>
          </cell>
          <cell r="D40" t="str">
            <v>吴化雨</v>
          </cell>
          <cell r="E40">
            <v>49.8</v>
          </cell>
          <cell r="F40">
            <v>0.78</v>
          </cell>
        </row>
        <row r="41">
          <cell r="A41">
            <v>9787302683971</v>
          </cell>
          <cell r="B41" t="str">
            <v>构成基础</v>
          </cell>
          <cell r="C41" t="str">
            <v>清华大学出版社</v>
          </cell>
          <cell r="D41" t="str">
            <v>张贵明</v>
          </cell>
          <cell r="E41">
            <v>79</v>
          </cell>
          <cell r="F41">
            <v>0.78</v>
          </cell>
        </row>
        <row r="42">
          <cell r="A42">
            <v>9787302534402</v>
          </cell>
          <cell r="B42" t="str">
            <v>数字媒体艺术概论</v>
          </cell>
          <cell r="C42" t="str">
            <v>清华大学出版社</v>
          </cell>
          <cell r="D42" t="str">
            <v>李四达</v>
          </cell>
          <cell r="E42">
            <v>78</v>
          </cell>
          <cell r="F42">
            <v>0.78</v>
          </cell>
        </row>
        <row r="43">
          <cell r="A43">
            <v>9787550334922</v>
          </cell>
          <cell r="B43" t="str">
            <v>版式设计与应用</v>
          </cell>
          <cell r="C43" t="str">
            <v>中国美术学院出版社</v>
          </cell>
          <cell r="D43" t="str">
            <v>陈果</v>
          </cell>
          <cell r="E43">
            <v>55</v>
          </cell>
          <cell r="F43">
            <v>0.78</v>
          </cell>
        </row>
        <row r="44">
          <cell r="A44">
            <v>9787302669852</v>
          </cell>
          <cell r="B44" t="str">
            <v>MATLAB基础教程 第六版</v>
          </cell>
          <cell r="C44" t="str">
            <v>清华大学出版社</v>
          </cell>
          <cell r="D44" t="str">
            <v>薛山</v>
          </cell>
          <cell r="E44">
            <v>79</v>
          </cell>
          <cell r="F44">
            <v>0.78</v>
          </cell>
        </row>
        <row r="45">
          <cell r="A45">
            <v>9787111685517</v>
          </cell>
          <cell r="B45" t="str">
            <v>传感器原理及应用</v>
          </cell>
          <cell r="C45" t="str">
            <v>机械工业出版社</v>
          </cell>
          <cell r="D45" t="str">
            <v>吴建平</v>
          </cell>
          <cell r="E45">
            <v>69</v>
          </cell>
          <cell r="F45">
            <v>0.78</v>
          </cell>
        </row>
        <row r="46">
          <cell r="A46">
            <v>9787576712339</v>
          </cell>
          <cell r="B46" t="str">
            <v>C++面向对象程序设计（双色版）</v>
          </cell>
          <cell r="C46" t="str">
            <v>哈尔滨工业大学出版社</v>
          </cell>
          <cell r="D46" t="str">
            <v>方洁，宋志雄</v>
          </cell>
          <cell r="E46">
            <v>49</v>
          </cell>
          <cell r="F46">
            <v>0.78</v>
          </cell>
        </row>
        <row r="47">
          <cell r="A47">
            <v>9787568286442</v>
          </cell>
          <cell r="B47" t="str">
            <v>数字电子技术简明教程</v>
          </cell>
          <cell r="C47" t="str">
            <v>北京理工大学出版社</v>
          </cell>
          <cell r="D47" t="str">
            <v>曹阳</v>
          </cell>
          <cell r="E47">
            <v>48</v>
          </cell>
          <cell r="F47">
            <v>0.78</v>
          </cell>
        </row>
        <row r="48">
          <cell r="A48">
            <v>9787313215413</v>
          </cell>
          <cell r="B48" t="str">
            <v>Python编程基础（双色版）</v>
          </cell>
          <cell r="C48" t="str">
            <v>上海交通大学出版社</v>
          </cell>
          <cell r="D48" t="str">
            <v>周志化</v>
          </cell>
          <cell r="E48">
            <v>45</v>
          </cell>
          <cell r="F48">
            <v>0.78</v>
          </cell>
        </row>
        <row r="49">
          <cell r="A49">
            <v>9787115561152</v>
          </cell>
          <cell r="B49" t="str">
            <v>计算机操作系统（慕课版）</v>
          </cell>
          <cell r="C49" t="str">
            <v>人民邮电出版社</v>
          </cell>
          <cell r="D49" t="str">
            <v>汤小丹</v>
          </cell>
          <cell r="E49">
            <v>69.8</v>
          </cell>
          <cell r="F49">
            <v>0.78</v>
          </cell>
        </row>
        <row r="50">
          <cell r="A50">
            <v>9787302563778</v>
          </cell>
          <cell r="B50" t="str">
            <v>数据挖掘算法与应用（Python实现）</v>
          </cell>
          <cell r="C50" t="str">
            <v>清华大学出版社</v>
          </cell>
          <cell r="D50" t="str">
            <v>孙家泽 王曙燕</v>
          </cell>
          <cell r="E50">
            <v>69.8</v>
          </cell>
          <cell r="F50">
            <v>0.78</v>
          </cell>
        </row>
        <row r="51">
          <cell r="A51">
            <v>9787115576804</v>
          </cell>
          <cell r="B51" t="str">
            <v>计算机网络教程</v>
          </cell>
          <cell r="C51" t="str">
            <v>人民邮电出版社</v>
          </cell>
          <cell r="D51" t="str">
            <v>谢钧、谢希仁</v>
          </cell>
          <cell r="E51">
            <v>59.8</v>
          </cell>
          <cell r="F51">
            <v>0.78</v>
          </cell>
        </row>
        <row r="52">
          <cell r="A52">
            <v>9787302606628</v>
          </cell>
          <cell r="B52" t="str">
            <v>python自然语言处理-算法、技术及项目案例实战</v>
          </cell>
          <cell r="C52" t="str">
            <v>清华大学出版社</v>
          </cell>
          <cell r="D52" t="str">
            <v>中本一郎、马冀</v>
          </cell>
          <cell r="E52">
            <v>59.9</v>
          </cell>
          <cell r="F52">
            <v>0.78</v>
          </cell>
        </row>
        <row r="53">
          <cell r="A53">
            <v>9787302580911</v>
          </cell>
          <cell r="B53" t="str">
            <v>数字图像处理</v>
          </cell>
          <cell r="C53" t="str">
            <v>清华大学出版社</v>
          </cell>
          <cell r="D53" t="str">
            <v>李俊山</v>
          </cell>
          <cell r="E53">
            <v>59</v>
          </cell>
          <cell r="F53">
            <v>0.78</v>
          </cell>
        </row>
        <row r="54">
          <cell r="A54">
            <v>9787512434646</v>
          </cell>
          <cell r="B54" t="str">
            <v>机器学习（活页式、双色版）</v>
          </cell>
          <cell r="C54" t="str">
            <v>北京航空航天大学出版社</v>
          </cell>
          <cell r="D54" t="str">
            <v>贾超广</v>
          </cell>
          <cell r="E54">
            <v>48</v>
          </cell>
          <cell r="F54">
            <v>0.78</v>
          </cell>
        </row>
        <row r="55">
          <cell r="A55">
            <v>9787302681267</v>
          </cell>
          <cell r="B55" t="str">
            <v>算法设计与分析(第5版·微课视频版)</v>
          </cell>
          <cell r="C55" t="str">
            <v>清华大学出版社</v>
          </cell>
          <cell r="D55" t="str">
            <v>吕国英</v>
          </cell>
          <cell r="E55">
            <v>59</v>
          </cell>
          <cell r="F55">
            <v>0.78</v>
          </cell>
        </row>
        <row r="56">
          <cell r="A56">
            <v>9787302638599</v>
          </cell>
          <cell r="B56" t="str">
            <v>网络攻防技术与项目实战（题库·微课视频版）</v>
          </cell>
          <cell r="C56" t="str">
            <v>清华大学出版社</v>
          </cell>
          <cell r="D56" t="str">
            <v>邹航</v>
          </cell>
          <cell r="E56">
            <v>45</v>
          </cell>
          <cell r="F56">
            <v>0.78</v>
          </cell>
        </row>
        <row r="57">
          <cell r="A57">
            <v>9787567419551</v>
          </cell>
          <cell r="B57" t="str">
            <v>Linux操作系统（双色版）</v>
          </cell>
          <cell r="C57" t="str">
            <v>东北林业大学出版社</v>
          </cell>
          <cell r="D57" t="str">
            <v>凌敏</v>
          </cell>
          <cell r="E57">
            <v>49.5</v>
          </cell>
          <cell r="F57">
            <v>0.78</v>
          </cell>
        </row>
        <row r="58">
          <cell r="A58">
            <v>9787302655329</v>
          </cell>
          <cell r="B58" t="str">
            <v>软件工程基础与案例教程（微课视频版）</v>
          </cell>
          <cell r="C58" t="str">
            <v>清华大学出版社</v>
          </cell>
          <cell r="D58" t="str">
            <v>窦万峰</v>
          </cell>
          <cell r="E58">
            <v>49.9</v>
          </cell>
          <cell r="F58">
            <v>0.78</v>
          </cell>
        </row>
        <row r="59">
          <cell r="A59">
            <v>9787111778783</v>
          </cell>
          <cell r="B59" t="str">
            <v>人工智能技术及应用</v>
          </cell>
          <cell r="C59" t="str">
            <v>机械工业出版社</v>
          </cell>
          <cell r="D59" t="str">
            <v>程显毅</v>
          </cell>
          <cell r="E59">
            <v>65</v>
          </cell>
          <cell r="F59">
            <v>0.78</v>
          </cell>
        </row>
        <row r="60">
          <cell r="A60">
            <v>9787115575197</v>
          </cell>
          <cell r="B60" t="str">
            <v>Python程序设计基础教程</v>
          </cell>
          <cell r="C60" t="str">
            <v>人民邮电出版社</v>
          </cell>
          <cell r="D60" t="str">
            <v>林子雨</v>
          </cell>
          <cell r="E60">
            <v>59.8</v>
          </cell>
          <cell r="F60">
            <v>0.78</v>
          </cell>
        </row>
        <row r="61">
          <cell r="A61">
            <v>9787512134461</v>
          </cell>
          <cell r="B61" t="str">
            <v>SOPC技术基础教程</v>
          </cell>
          <cell r="C61" t="str">
            <v>清华大学出版社</v>
          </cell>
          <cell r="D61" t="str">
            <v>候建军</v>
          </cell>
          <cell r="E61">
            <v>62</v>
          </cell>
          <cell r="F61">
            <v>0.78</v>
          </cell>
        </row>
        <row r="62">
          <cell r="A62">
            <v>9787561284803</v>
          </cell>
          <cell r="B62" t="str">
            <v>EDA技术教程</v>
          </cell>
          <cell r="C62" t="str">
            <v>西北工业大学出版社</v>
          </cell>
          <cell r="D62" t="str">
            <v>周莹</v>
          </cell>
          <cell r="E62">
            <v>39.6</v>
          </cell>
          <cell r="F62">
            <v>0.78</v>
          </cell>
        </row>
        <row r="63">
          <cell r="A63">
            <v>9787115248923</v>
          </cell>
          <cell r="B63" t="str">
            <v>简明通信原理</v>
          </cell>
          <cell r="C63" t="str">
            <v>人民邮电出版社</v>
          </cell>
          <cell r="D63" t="str">
            <v>曹丽娜</v>
          </cell>
          <cell r="E63">
            <v>32.5</v>
          </cell>
          <cell r="F63">
            <v>0.78</v>
          </cell>
        </row>
        <row r="64">
          <cell r="A64">
            <v>9787040542929</v>
          </cell>
          <cell r="B64" t="str">
            <v>数字电子技术基础</v>
          </cell>
          <cell r="C64" t="str">
            <v>高等教育出版社</v>
          </cell>
          <cell r="D64" t="str">
            <v>赵进全，张克农</v>
          </cell>
          <cell r="E64">
            <v>43.3</v>
          </cell>
          <cell r="F64">
            <v>0.78</v>
          </cell>
        </row>
        <row r="65">
          <cell r="A65">
            <v>9787111688921</v>
          </cell>
          <cell r="B65" t="str">
            <v>现代移动通信</v>
          </cell>
          <cell r="C65" t="str">
            <v>机械工业出版社</v>
          </cell>
          <cell r="D65" t="str">
            <v>蔡跃明，吴启晖等</v>
          </cell>
          <cell r="E65">
            <v>89</v>
          </cell>
          <cell r="F65">
            <v>0.78</v>
          </cell>
        </row>
        <row r="66">
          <cell r="A66">
            <v>9787111673460</v>
          </cell>
          <cell r="B66" t="str">
            <v>嵌入式系统开发基础教程-基于STM32F103系列</v>
          </cell>
          <cell r="C66" t="str">
            <v>机械工业出版社</v>
          </cell>
          <cell r="D66" t="str">
            <v>高延增 龚雄文 林祥果</v>
          </cell>
          <cell r="E66">
            <v>39.799999999999997</v>
          </cell>
          <cell r="F66">
            <v>0.78</v>
          </cell>
        </row>
        <row r="67">
          <cell r="A67">
            <v>9787121262005</v>
          </cell>
          <cell r="B67" t="str">
            <v>物联网技术</v>
          </cell>
          <cell r="C67" t="str">
            <v>电子工业出版社</v>
          </cell>
          <cell r="D67" t="str">
            <v>刘化君，刘传清</v>
          </cell>
          <cell r="E67">
            <v>49.8</v>
          </cell>
          <cell r="F67">
            <v>0.78</v>
          </cell>
        </row>
        <row r="68">
          <cell r="A68">
            <v>9787118124170</v>
          </cell>
          <cell r="B68" t="str">
            <v>Python数学建模算法与应用</v>
          </cell>
          <cell r="C68" t="str">
            <v>国防工业出版社</v>
          </cell>
          <cell r="D68" t="str">
            <v>司守奎，孙玺菁</v>
          </cell>
          <cell r="E68">
            <v>75</v>
          </cell>
          <cell r="F68">
            <v>0.78</v>
          </cell>
        </row>
        <row r="69">
          <cell r="A69">
            <v>9787118123609</v>
          </cell>
          <cell r="B69" t="str">
            <v>Python的工程数学应用</v>
          </cell>
          <cell r="C69" t="str">
            <v>国防工业出版社</v>
          </cell>
          <cell r="D69" t="str">
            <v>孙玺菁，司守奎</v>
          </cell>
          <cell r="E69">
            <v>69</v>
          </cell>
          <cell r="F69">
            <v>0.78</v>
          </cell>
        </row>
        <row r="70">
          <cell r="A70">
            <v>9787118136586</v>
          </cell>
          <cell r="B70" t="str">
            <v>Python高等数学实验</v>
          </cell>
          <cell r="C70" t="str">
            <v>国防工业出版社</v>
          </cell>
          <cell r="D70" t="str">
            <v>孙玺菁</v>
          </cell>
          <cell r="E70">
            <v>68</v>
          </cell>
          <cell r="F70">
            <v>0.78</v>
          </cell>
        </row>
        <row r="71">
          <cell r="A71">
            <v>9787114125324</v>
          </cell>
          <cell r="B71" t="str">
            <v>土质学与土力学</v>
          </cell>
          <cell r="C71" t="str">
            <v>人民交通出版社</v>
          </cell>
          <cell r="D71" t="str">
            <v>钱建固</v>
          </cell>
          <cell r="E71">
            <v>35</v>
          </cell>
          <cell r="F71">
            <v>0.78</v>
          </cell>
        </row>
        <row r="72">
          <cell r="A72">
            <v>9787111754589</v>
          </cell>
          <cell r="B72" t="str">
            <v>土木工程材料</v>
          </cell>
          <cell r="C72" t="str">
            <v>机械工业出版社</v>
          </cell>
          <cell r="D72" t="str">
            <v>陈德鹏</v>
          </cell>
          <cell r="E72">
            <v>68</v>
          </cell>
          <cell r="F72">
            <v>0.78</v>
          </cell>
        </row>
        <row r="73">
          <cell r="A73">
            <v>9787112302369</v>
          </cell>
          <cell r="B73" t="str">
            <v>地基处理</v>
          </cell>
          <cell r="C73" t="str">
            <v>中国建筑工业出版社</v>
          </cell>
          <cell r="D73" t="str">
            <v>龚晓南</v>
          </cell>
          <cell r="E73">
            <v>48</v>
          </cell>
          <cell r="F73">
            <v>0.78</v>
          </cell>
        </row>
        <row r="74">
          <cell r="A74">
            <v>9787111741282</v>
          </cell>
          <cell r="B74" t="str">
            <v>钢结构设计原理</v>
          </cell>
          <cell r="C74" t="str">
            <v>机械工业出版社</v>
          </cell>
          <cell r="D74" t="str">
            <v>曲福来</v>
          </cell>
          <cell r="E74">
            <v>59.8</v>
          </cell>
          <cell r="F74">
            <v>0.78</v>
          </cell>
        </row>
        <row r="75">
          <cell r="A75">
            <v>9787562961451</v>
          </cell>
          <cell r="B75" t="str">
            <v>材料力学</v>
          </cell>
          <cell r="C75" t="str">
            <v>武汉理工大学出版社</v>
          </cell>
          <cell r="D75" t="str">
            <v>袁海庆</v>
          </cell>
          <cell r="E75">
            <v>42</v>
          </cell>
          <cell r="F75">
            <v>0.78</v>
          </cell>
        </row>
        <row r="76">
          <cell r="A76">
            <v>9787112251742</v>
          </cell>
          <cell r="B76" t="str">
            <v>工程经济学</v>
          </cell>
          <cell r="C76" t="str">
            <v>中国建筑工业出版社</v>
          </cell>
          <cell r="D76" t="str">
            <v>刘晓君</v>
          </cell>
          <cell r="E76">
            <v>48</v>
          </cell>
          <cell r="F76">
            <v>0.78</v>
          </cell>
        </row>
        <row r="77">
          <cell r="A77">
            <v>9787112243587</v>
          </cell>
          <cell r="B77" t="str">
            <v>混凝土结构（上册）</v>
          </cell>
          <cell r="C77" t="str">
            <v>中国建筑工业出版社</v>
          </cell>
          <cell r="D77" t="str">
            <v>东南大学、天津大学等四校合编</v>
          </cell>
          <cell r="E77">
            <v>58</v>
          </cell>
          <cell r="F77">
            <v>0.78</v>
          </cell>
        </row>
        <row r="78">
          <cell r="A78">
            <v>9787112271993</v>
          </cell>
          <cell r="B78" t="str">
            <v>高层建筑结构设计</v>
          </cell>
          <cell r="C78" t="str">
            <v>中国建筑工业出版社</v>
          </cell>
          <cell r="D78" t="str">
            <v>沈蒲生</v>
          </cell>
          <cell r="E78">
            <v>60</v>
          </cell>
          <cell r="F78">
            <v>0.78</v>
          </cell>
        </row>
        <row r="79">
          <cell r="A79">
            <v>9787568021050</v>
          </cell>
          <cell r="B79" t="str">
            <v>工程测量</v>
          </cell>
          <cell r="C79" t="str">
            <v>华中科技大学出版社</v>
          </cell>
          <cell r="D79" t="str">
            <v>张福燕、王照雯</v>
          </cell>
          <cell r="E79">
            <v>35</v>
          </cell>
          <cell r="F79">
            <v>0.78</v>
          </cell>
        </row>
        <row r="80">
          <cell r="A80">
            <v>9787122263810</v>
          </cell>
          <cell r="B80" t="str">
            <v>安装工程计量与计价</v>
          </cell>
          <cell r="C80" t="str">
            <v>化学工业出版社</v>
          </cell>
          <cell r="D80" t="str">
            <v>刘亚臣主编，李亚峰、黄昌铁、李微编著</v>
          </cell>
          <cell r="E80">
            <v>57</v>
          </cell>
          <cell r="F80">
            <v>0.78</v>
          </cell>
        </row>
        <row r="81">
          <cell r="A81">
            <v>9787530881897</v>
          </cell>
          <cell r="B81" t="str">
            <v>建筑CAD</v>
          </cell>
          <cell r="C81" t="str">
            <v>天津科学技术出版社</v>
          </cell>
          <cell r="D81" t="str">
            <v>白金波</v>
          </cell>
          <cell r="E81">
            <v>45</v>
          </cell>
          <cell r="F81">
            <v>0.78</v>
          </cell>
        </row>
        <row r="82">
          <cell r="A82">
            <v>9787560371658</v>
          </cell>
          <cell r="B82" t="str">
            <v>工程地质</v>
          </cell>
          <cell r="C82" t="str">
            <v>哈尔滨工业大学出版社</v>
          </cell>
          <cell r="D82" t="str">
            <v>陈灿、常广利</v>
          </cell>
          <cell r="E82">
            <v>45</v>
          </cell>
          <cell r="F82">
            <v>0.78</v>
          </cell>
        </row>
        <row r="83">
          <cell r="A83">
            <v>9787307197923</v>
          </cell>
          <cell r="B83" t="str">
            <v>BIM技术应用实务—建筑部分</v>
          </cell>
          <cell r="C83" t="str">
            <v>武汉大学出版社</v>
          </cell>
          <cell r="D83" t="str">
            <v>唐艳、郭保生</v>
          </cell>
          <cell r="E83">
            <v>40</v>
          </cell>
          <cell r="F83">
            <v>0.78</v>
          </cell>
        </row>
        <row r="84">
          <cell r="A84">
            <v>9787111744962</v>
          </cell>
          <cell r="B84" t="str">
            <v>工程项目融资</v>
          </cell>
          <cell r="C84" t="str">
            <v>机械工业出版社</v>
          </cell>
          <cell r="D84" t="str">
            <v>刘亚臣、包红霏</v>
          </cell>
          <cell r="E84">
            <v>45</v>
          </cell>
          <cell r="F84">
            <v>0.78</v>
          </cell>
        </row>
        <row r="85">
          <cell r="A85">
            <v>9787563545414</v>
          </cell>
          <cell r="B85" t="str">
            <v>公路工程造价与招投标</v>
          </cell>
          <cell r="C85" t="str">
            <v>北京邮电大学出版社</v>
          </cell>
          <cell r="D85" t="str">
            <v>姜仁安 郭梅</v>
          </cell>
          <cell r="E85">
            <v>48</v>
          </cell>
          <cell r="F85">
            <v>0.78</v>
          </cell>
        </row>
        <row r="86">
          <cell r="A86">
            <v>9787302548645</v>
          </cell>
          <cell r="B86" t="str">
            <v>建筑力学与结构</v>
          </cell>
          <cell r="C86" t="str">
            <v>清华大学出版社</v>
          </cell>
          <cell r="D86" t="str">
            <v>董留群</v>
          </cell>
          <cell r="E86">
            <v>42</v>
          </cell>
          <cell r="F86">
            <v>0.78</v>
          </cell>
        </row>
        <row r="87">
          <cell r="A87">
            <v>9787111674948</v>
          </cell>
          <cell r="B87" t="str">
            <v>工程招投标与合同管理</v>
          </cell>
          <cell r="C87" t="str">
            <v>机械工业出版社</v>
          </cell>
          <cell r="D87" t="str">
            <v>沈中友</v>
          </cell>
          <cell r="E87">
            <v>63.8</v>
          </cell>
          <cell r="F87">
            <v>0.78</v>
          </cell>
        </row>
        <row r="88">
          <cell r="A88">
            <v>9787302606390</v>
          </cell>
          <cell r="B88" t="str">
            <v>会计学原理</v>
          </cell>
          <cell r="C88" t="str">
            <v>清华大学出版社</v>
          </cell>
          <cell r="D88" t="str">
            <v>杨文 熊艳 卢铁玲</v>
          </cell>
          <cell r="E88">
            <v>39.799999999999997</v>
          </cell>
          <cell r="F88">
            <v>0.78</v>
          </cell>
        </row>
        <row r="89">
          <cell r="A89">
            <v>9787562961963</v>
          </cell>
          <cell r="B89" t="str">
            <v>房屋建筑学</v>
          </cell>
          <cell r="C89" t="str">
            <v>武汉理工大学出版社</v>
          </cell>
          <cell r="D89" t="str">
            <v>王雪松、李必瑜</v>
          </cell>
          <cell r="E89">
            <v>48</v>
          </cell>
          <cell r="F89">
            <v>0.78</v>
          </cell>
        </row>
        <row r="90">
          <cell r="A90">
            <v>9787568044301</v>
          </cell>
          <cell r="B90" t="str">
            <v>土木工程CAD</v>
          </cell>
          <cell r="C90" t="str">
            <v>华中科技大学出版社</v>
          </cell>
          <cell r="D90" t="str">
            <v>尹晶，孙艳崇，张津之</v>
          </cell>
          <cell r="E90">
            <v>38</v>
          </cell>
          <cell r="F90">
            <v>0.78</v>
          </cell>
        </row>
        <row r="91">
          <cell r="A91">
            <v>9787040582710</v>
          </cell>
          <cell r="B91" t="str">
            <v>民法学（上、下册）</v>
          </cell>
          <cell r="C91" t="str">
            <v>高等教育出版社</v>
          </cell>
          <cell r="D91" t="str">
            <v>《民法学》编写组</v>
          </cell>
          <cell r="E91">
            <v>115</v>
          </cell>
          <cell r="F91">
            <v>0.78</v>
          </cell>
        </row>
        <row r="92">
          <cell r="A92">
            <v>9787040590449</v>
          </cell>
          <cell r="B92" t="str">
            <v>刑法（上册）</v>
          </cell>
          <cell r="C92" t="str">
            <v>高等教育出版社</v>
          </cell>
          <cell r="D92" t="str">
            <v>《刑法学》编写组</v>
          </cell>
          <cell r="E92">
            <v>49.5</v>
          </cell>
          <cell r="F92">
            <v>0.78</v>
          </cell>
        </row>
        <row r="93">
          <cell r="A93">
            <v>9787040568110</v>
          </cell>
          <cell r="B93" t="str">
            <v>刑事诉讼法学</v>
          </cell>
          <cell r="C93" t="str">
            <v>高等教育出版社</v>
          </cell>
          <cell r="D93" t="str">
            <v>陈卫东</v>
          </cell>
          <cell r="E93">
            <v>56</v>
          </cell>
          <cell r="F93">
            <v>0.78</v>
          </cell>
        </row>
        <row r="94">
          <cell r="A94">
            <v>9787040580822</v>
          </cell>
          <cell r="B94" t="str">
            <v>法律职业伦理概论</v>
          </cell>
          <cell r="C94" t="str">
            <v>高等教育出版社</v>
          </cell>
          <cell r="D94" t="str">
            <v>李本森</v>
          </cell>
          <cell r="E94">
            <v>39</v>
          </cell>
          <cell r="F94">
            <v>0.78</v>
          </cell>
        </row>
        <row r="95">
          <cell r="A95">
            <v>9787300326757</v>
          </cell>
          <cell r="B95" t="str">
            <v>物权法</v>
          </cell>
          <cell r="C95" t="str">
            <v>中国人民大学出版社</v>
          </cell>
          <cell r="D95" t="str">
            <v>杨立新</v>
          </cell>
          <cell r="E95">
            <v>65</v>
          </cell>
          <cell r="F95">
            <v>0.78</v>
          </cell>
        </row>
        <row r="96">
          <cell r="A96">
            <v>9787040565416</v>
          </cell>
          <cell r="B96" t="str">
            <v>商法学</v>
          </cell>
          <cell r="C96" t="str">
            <v>高等教育出版社</v>
          </cell>
          <cell r="D96" t="str">
            <v>《商法学》编写组</v>
          </cell>
          <cell r="E96">
            <v>52</v>
          </cell>
          <cell r="F96">
            <v>0.78</v>
          </cell>
        </row>
        <row r="97">
          <cell r="A97">
            <v>9787040565454</v>
          </cell>
          <cell r="B97" t="str">
            <v>国际公法学</v>
          </cell>
          <cell r="C97" t="str">
            <v>高等教育出版社</v>
          </cell>
          <cell r="D97" t="str">
            <v>曾令良、江国青、周忠海</v>
          </cell>
          <cell r="E97">
            <v>65</v>
          </cell>
          <cell r="F97">
            <v>0.78</v>
          </cell>
        </row>
        <row r="98">
          <cell r="A98">
            <v>9787300323695</v>
          </cell>
          <cell r="B98" t="str">
            <v>环境与资源保护法</v>
          </cell>
          <cell r="C98" t="str">
            <v>中国人民大学出版社</v>
          </cell>
          <cell r="D98" t="str">
            <v>曹明德</v>
          </cell>
          <cell r="E98">
            <v>65</v>
          </cell>
          <cell r="F98">
            <v>0.78</v>
          </cell>
        </row>
        <row r="99">
          <cell r="A99">
            <v>9787300284941</v>
          </cell>
          <cell r="B99" t="str">
            <v>婚姻家庭法</v>
          </cell>
          <cell r="C99" t="str">
            <v>中国人民大学出版社有限公司</v>
          </cell>
          <cell r="D99" t="str">
            <v>杨大文</v>
          </cell>
          <cell r="E99">
            <v>42</v>
          </cell>
          <cell r="F99">
            <v>0.78</v>
          </cell>
        </row>
        <row r="100">
          <cell r="A100">
            <v>9787300340067</v>
          </cell>
          <cell r="B100" t="str">
            <v>房地产法</v>
          </cell>
          <cell r="C100" t="str">
            <v>中国人民大学出版社</v>
          </cell>
          <cell r="D100" t="str">
            <v>李延荣，周珂，于鲁平</v>
          </cell>
          <cell r="E100">
            <v>55</v>
          </cell>
          <cell r="F100">
            <v>0.78</v>
          </cell>
        </row>
        <row r="101">
          <cell r="A101">
            <v>9787544671811</v>
          </cell>
          <cell r="B101" t="str">
            <v>综合教程（第3版）增强版1 教师用书</v>
          </cell>
          <cell r="C101" t="str">
            <v>上海外语教育出版社</v>
          </cell>
          <cell r="D101" t="str">
            <v>何兆熊</v>
          </cell>
          <cell r="E101">
            <v>95</v>
          </cell>
          <cell r="F101">
            <v>0.78</v>
          </cell>
        </row>
        <row r="102">
          <cell r="A102">
            <v>9787107278617</v>
          </cell>
          <cell r="B102" t="str">
            <v>新版中日交流标准日本语初级同步练习</v>
          </cell>
          <cell r="C102" t="str">
            <v>人民教育出版社</v>
          </cell>
          <cell r="D102" t="str">
            <v>株式社会</v>
          </cell>
          <cell r="E102">
            <v>43</v>
          </cell>
          <cell r="F102">
            <v>0.78</v>
          </cell>
        </row>
        <row r="103">
          <cell r="A103">
            <v>9787104056027</v>
          </cell>
          <cell r="B103" t="str">
            <v>文创产品设计与开发研究</v>
          </cell>
          <cell r="C103" t="str">
            <v>中国戏剧出版社</v>
          </cell>
          <cell r="D103" t="str">
            <v>张健</v>
          </cell>
          <cell r="E103">
            <v>72</v>
          </cell>
          <cell r="F103">
            <v>0.78</v>
          </cell>
        </row>
        <row r="104">
          <cell r="A104">
            <v>9787518440535</v>
          </cell>
          <cell r="B104" t="str">
            <v>文创产品设计</v>
          </cell>
          <cell r="C104" t="str">
            <v>中国轻工业出版社</v>
          </cell>
          <cell r="D104" t="str">
            <v>肖勇，侯锐淼，王靓</v>
          </cell>
          <cell r="E104">
            <v>49.8</v>
          </cell>
          <cell r="F104">
            <v>0.78</v>
          </cell>
        </row>
        <row r="105">
          <cell r="A105">
            <v>9787121444340</v>
          </cell>
          <cell r="B105" t="str">
            <v>Cinema 4D电商视觉设计教程</v>
          </cell>
          <cell r="C105" t="str">
            <v>电子工业出版社</v>
          </cell>
          <cell r="D105" t="str">
            <v>任达</v>
          </cell>
          <cell r="E105">
            <v>128</v>
          </cell>
          <cell r="F105">
            <v>0.78</v>
          </cell>
        </row>
        <row r="106">
          <cell r="A106">
            <v>9787502378332</v>
          </cell>
          <cell r="B106" t="str">
            <v>包装设计</v>
          </cell>
          <cell r="C106" t="str">
            <v>科学技术文献出版社</v>
          </cell>
          <cell r="D106" t="str">
            <v>苏苗</v>
          </cell>
          <cell r="E106">
            <v>58</v>
          </cell>
          <cell r="F106">
            <v>0.78</v>
          </cell>
        </row>
        <row r="107">
          <cell r="A107">
            <v>9787571816148</v>
          </cell>
          <cell r="B107" t="str">
            <v>包装设计</v>
          </cell>
          <cell r="C107" t="str">
            <v>河北美术出版社</v>
          </cell>
          <cell r="D107" t="str">
            <v>熊礼梅</v>
          </cell>
          <cell r="E107">
            <v>59.8</v>
          </cell>
          <cell r="F107">
            <v>0.78</v>
          </cell>
        </row>
        <row r="108">
          <cell r="A108">
            <v>9787571818166</v>
          </cell>
          <cell r="B108" t="str">
            <v>交互设计</v>
          </cell>
          <cell r="C108" t="str">
            <v>河北美术出版社</v>
          </cell>
          <cell r="D108" t="str">
            <v>李婷</v>
          </cell>
          <cell r="E108">
            <v>65</v>
          </cell>
          <cell r="F108">
            <v>0.78</v>
          </cell>
        </row>
        <row r="109">
          <cell r="A109">
            <v>9787568065917</v>
          </cell>
          <cell r="B109" t="str">
            <v>民间美术表现与制作</v>
          </cell>
          <cell r="C109" t="str">
            <v>华中科技大学出版社</v>
          </cell>
          <cell r="D109" t="str">
            <v>宋歌</v>
          </cell>
          <cell r="E109">
            <v>59</v>
          </cell>
          <cell r="F109">
            <v>0.78</v>
          </cell>
        </row>
        <row r="110">
          <cell r="A110">
            <v>9787558622922</v>
          </cell>
          <cell r="B110" t="str">
            <v>世界文字设计之旅</v>
          </cell>
          <cell r="C110" t="str">
            <v>上海人民美术出版社</v>
          </cell>
          <cell r="D110" t="str">
            <v>杨川</v>
          </cell>
          <cell r="E110">
            <v>128</v>
          </cell>
          <cell r="F110">
            <v>0.78</v>
          </cell>
        </row>
        <row r="111">
          <cell r="A111">
            <v>9787302552307</v>
          </cell>
          <cell r="B111" t="str">
            <v>动画短片创作</v>
          </cell>
          <cell r="C111" t="str">
            <v>清华大学出版社</v>
          </cell>
          <cell r="D111" t="str">
            <v>索璐</v>
          </cell>
          <cell r="E111">
            <v>59.8</v>
          </cell>
          <cell r="F111">
            <v>0.78</v>
          </cell>
        </row>
        <row r="112">
          <cell r="A112">
            <v>9787302640684</v>
          </cell>
          <cell r="B112" t="str">
            <v>《动漫产业分析与衍生品开发》（第二版）</v>
          </cell>
          <cell r="C112" t="str">
            <v>清华大学出版社</v>
          </cell>
          <cell r="D112" t="str">
            <v>余春娜 安娜</v>
          </cell>
          <cell r="E112">
            <v>69.8</v>
          </cell>
          <cell r="F112">
            <v>0.78</v>
          </cell>
        </row>
        <row r="113">
          <cell r="A113">
            <v>9787302541615</v>
          </cell>
          <cell r="B113" t="str">
            <v>动画场景设计教程</v>
          </cell>
          <cell r="C113" t="str">
            <v>清华大学出版社</v>
          </cell>
          <cell r="D113" t="str">
            <v>姚桂萍 王森海</v>
          </cell>
          <cell r="E113">
            <v>79</v>
          </cell>
          <cell r="F113">
            <v>0.78</v>
          </cell>
        </row>
        <row r="114">
          <cell r="A114">
            <v>9787518451951</v>
          </cell>
          <cell r="B114" t="str">
            <v>影视声音制作</v>
          </cell>
          <cell r="C114" t="str">
            <v>中国轻工业出版社</v>
          </cell>
          <cell r="D114" t="str">
            <v>陈俊海</v>
          </cell>
          <cell r="E114">
            <v>58</v>
          </cell>
          <cell r="F114">
            <v>0.78</v>
          </cell>
        </row>
        <row r="115">
          <cell r="A115">
            <v>9787302673361</v>
          </cell>
          <cell r="B115" t="str">
            <v>动画角色设计方法与实践</v>
          </cell>
          <cell r="C115" t="str">
            <v>清华大学出版社</v>
          </cell>
          <cell r="D115" t="str">
            <v>张月音</v>
          </cell>
          <cell r="E115">
            <v>69</v>
          </cell>
          <cell r="F115">
            <v>0.78</v>
          </cell>
        </row>
        <row r="116">
          <cell r="A116">
            <v>9787302680703</v>
          </cell>
          <cell r="B116" t="str">
            <v>UI界面设计与制作标准教程</v>
          </cell>
          <cell r="C116" t="str">
            <v>清华大学出版社</v>
          </cell>
          <cell r="D116" t="str">
            <v>张博文、张亚琼、职秀梅</v>
          </cell>
          <cell r="E116">
            <v>69.8</v>
          </cell>
          <cell r="F116">
            <v>0.78</v>
          </cell>
        </row>
        <row r="117">
          <cell r="A117">
            <v>9787115612090</v>
          </cell>
          <cell r="B117" t="str">
            <v>Premiere Pro CC视频剪辑基础教程</v>
          </cell>
          <cell r="C117" t="str">
            <v>人民邮电出版社</v>
          </cell>
          <cell r="D117" t="str">
            <v>严飞 范兴亮 柳冰蕊</v>
          </cell>
          <cell r="E117">
            <v>59.8</v>
          </cell>
          <cell r="F117">
            <v>0.78</v>
          </cell>
        </row>
        <row r="118">
          <cell r="A118">
            <v>9787565730641</v>
          </cell>
          <cell r="B118" t="str">
            <v>影视录音技术与艺术</v>
          </cell>
          <cell r="C118" t="str">
            <v>中国传媒大学出版社</v>
          </cell>
          <cell r="D118" t="str">
            <v>梁锐</v>
          </cell>
          <cell r="E118">
            <v>59.8</v>
          </cell>
          <cell r="F118">
            <v>0.78</v>
          </cell>
        </row>
        <row r="119">
          <cell r="A119">
            <v>9787302615439</v>
          </cell>
          <cell r="B119" t="str">
            <v>数字摄影与摄像</v>
          </cell>
          <cell r="C119" t="str">
            <v>清华大学出版社</v>
          </cell>
          <cell r="D119" t="str">
            <v>詹青龙 袁东斌</v>
          </cell>
          <cell r="E119">
            <v>45</v>
          </cell>
          <cell r="F119">
            <v>0.78</v>
          </cell>
        </row>
        <row r="120">
          <cell r="A120">
            <v>9787111266549</v>
          </cell>
          <cell r="B120" t="str">
            <v>室内设计与制作实务项目教程</v>
          </cell>
          <cell r="C120" t="str">
            <v>机械工业出版社</v>
          </cell>
          <cell r="D120" t="str">
            <v>楼滨</v>
          </cell>
          <cell r="E120">
            <v>46</v>
          </cell>
          <cell r="F120">
            <v>0.78</v>
          </cell>
        </row>
        <row r="121">
          <cell r="A121">
            <v>9787576705256</v>
          </cell>
          <cell r="B121" t="str">
            <v>SketchUp草图大师:建筑与室内效果图实战模拟</v>
          </cell>
          <cell r="C121" t="str">
            <v>哈尔滨工业大学出版社</v>
          </cell>
          <cell r="D121" t="str">
            <v>俞婷婷</v>
          </cell>
          <cell r="E121">
            <v>69.8</v>
          </cell>
          <cell r="F121">
            <v>0.78</v>
          </cell>
        </row>
        <row r="122">
          <cell r="A122">
            <v>9787551729086</v>
          </cell>
          <cell r="B122" t="str">
            <v>环境设计基础</v>
          </cell>
          <cell r="C122" t="str">
            <v>东北大学出版社</v>
          </cell>
          <cell r="D122" t="str">
            <v>向隽惠</v>
          </cell>
          <cell r="E122">
            <v>58.9</v>
          </cell>
          <cell r="F122">
            <v>0.78</v>
          </cell>
        </row>
        <row r="123">
          <cell r="A123">
            <v>9787122428653</v>
          </cell>
          <cell r="B123" t="str">
            <v>产品系统设计</v>
          </cell>
          <cell r="C123" t="str">
            <v>化学工业出版社</v>
          </cell>
          <cell r="D123" t="str">
            <v>叶德辉、齐伟、薛晨虹</v>
          </cell>
          <cell r="E123">
            <v>68</v>
          </cell>
          <cell r="F123">
            <v>0.78</v>
          </cell>
        </row>
        <row r="124">
          <cell r="A124">
            <v>9787518442317</v>
          </cell>
          <cell r="B124" t="str">
            <v>产品设计程序与方法</v>
          </cell>
          <cell r="C124" t="str">
            <v>中国轻工业出版社</v>
          </cell>
          <cell r="D124" t="str">
            <v>丁媛媛、李俊峰</v>
          </cell>
          <cell r="E124">
            <v>49.8</v>
          </cell>
          <cell r="F124">
            <v>0.78</v>
          </cell>
        </row>
        <row r="125">
          <cell r="A125">
            <v>9787302681564</v>
          </cell>
          <cell r="B125" t="str">
            <v>文创产品设计</v>
          </cell>
          <cell r="C125" t="str">
            <v>清华大学出版社</v>
          </cell>
          <cell r="D125" t="str">
            <v>马黎、陈哲、孙浩澜 李隆宇 卢文军</v>
          </cell>
          <cell r="E125">
            <v>79</v>
          </cell>
          <cell r="F125">
            <v>0.78</v>
          </cell>
        </row>
        <row r="126">
          <cell r="A126">
            <v>9787111667735</v>
          </cell>
          <cell r="B126" t="str">
            <v>服务设计：用极致体验赢得用户追随</v>
          </cell>
          <cell r="C126" t="str">
            <v>机械工业出版社</v>
          </cell>
          <cell r="D126" t="str">
            <v>黄蔚</v>
          </cell>
          <cell r="E126">
            <v>79</v>
          </cell>
          <cell r="F126">
            <v>0.78</v>
          </cell>
        </row>
        <row r="127">
          <cell r="A127">
            <v>9787121154904</v>
          </cell>
          <cell r="B127" t="str">
            <v>一本摄影书</v>
          </cell>
          <cell r="C127" t="str">
            <v>电子工业出版社</v>
          </cell>
          <cell r="D127" t="str">
            <v>赵嘉</v>
          </cell>
          <cell r="E127">
            <v>98</v>
          </cell>
          <cell r="F127">
            <v>0.78</v>
          </cell>
        </row>
        <row r="128">
          <cell r="A128">
            <v>9787557553593</v>
          </cell>
          <cell r="B128" t="str">
            <v>人体工程学</v>
          </cell>
          <cell r="C128" t="str">
            <v>吉林美术出版社</v>
          </cell>
          <cell r="D128" t="str">
            <v>吕慧娟</v>
          </cell>
          <cell r="E128">
            <v>68.5</v>
          </cell>
          <cell r="F128">
            <v>0.78</v>
          </cell>
        </row>
        <row r="129">
          <cell r="A129">
            <v>9787115525048</v>
          </cell>
          <cell r="B129" t="str">
            <v>从零开始：CINEMA 4D快速入门教程</v>
          </cell>
          <cell r="C129" t="str">
            <v>人民邮电出版社</v>
          </cell>
          <cell r="D129" t="str">
            <v>安麒</v>
          </cell>
          <cell r="E129">
            <v>79.8</v>
          </cell>
          <cell r="F129">
            <v>0.78</v>
          </cell>
        </row>
        <row r="130">
          <cell r="A130">
            <v>9787115659521</v>
          </cell>
          <cell r="B130" t="str">
            <v>分镜创作从想法到落地 系统学习导演思维与分镜技
法</v>
          </cell>
          <cell r="C130" t="str">
            <v>人民邮电出版社</v>
          </cell>
          <cell r="D130" t="str">
            <v>鄢苒</v>
          </cell>
          <cell r="E130">
            <v>128</v>
          </cell>
          <cell r="F130">
            <v>0.78</v>
          </cell>
        </row>
        <row r="131">
          <cell r="A131">
            <v>9787040513110</v>
          </cell>
          <cell r="B131" t="str">
            <v>信号与线性系统分析</v>
          </cell>
          <cell r="C131" t="str">
            <v>高等教育出版社</v>
          </cell>
          <cell r="D131" t="str">
            <v>吴大正</v>
          </cell>
          <cell r="E131">
            <v>56</v>
          </cell>
          <cell r="F131">
            <v>0.78</v>
          </cell>
        </row>
        <row r="132">
          <cell r="A132">
            <v>9787544672900</v>
          </cell>
          <cell r="B132" t="str">
            <v>大学英语（第三版）精读3学生用书</v>
          </cell>
          <cell r="C132" t="str">
            <v>上海外语教育出版社</v>
          </cell>
          <cell r="D132" t="str">
            <v>李荫华</v>
          </cell>
          <cell r="E132">
            <v>52</v>
          </cell>
          <cell r="F132">
            <v>0.78</v>
          </cell>
        </row>
        <row r="133">
          <cell r="A133">
            <v>9787313221940</v>
          </cell>
          <cell r="B133" t="str">
            <v>新交互大学英语3</v>
          </cell>
          <cell r="C133" t="str">
            <v>上海交通大学出版社</v>
          </cell>
          <cell r="D133" t="str">
            <v>约瑟夫</v>
          </cell>
          <cell r="E133">
            <v>59</v>
          </cell>
          <cell r="F133">
            <v>0.78</v>
          </cell>
        </row>
        <row r="134">
          <cell r="A134">
            <v>9787544672917</v>
          </cell>
          <cell r="B134" t="str">
            <v>大学英语（第三版）精读4学生用书</v>
          </cell>
          <cell r="C134" t="str">
            <v>上海外语教育出版社</v>
          </cell>
          <cell r="D134" t="str">
            <v>王德明</v>
          </cell>
          <cell r="E134">
            <v>52</v>
          </cell>
          <cell r="F134">
            <v>0.78</v>
          </cell>
        </row>
        <row r="135">
          <cell r="A135">
            <v>9787313221957</v>
          </cell>
          <cell r="B135" t="str">
            <v>新交互大学英语4</v>
          </cell>
          <cell r="C135" t="str">
            <v>上海交通大学出版社</v>
          </cell>
          <cell r="D135" t="str">
            <v>约瑟夫</v>
          </cell>
          <cell r="E135">
            <v>59</v>
          </cell>
          <cell r="F135">
            <v>0.78</v>
          </cell>
        </row>
        <row r="136">
          <cell r="A136">
            <v>9787040599008</v>
          </cell>
          <cell r="B136" t="str">
            <v>马克思主义基本原理（2023版）</v>
          </cell>
          <cell r="C136" t="str">
            <v>高等教育出版社</v>
          </cell>
          <cell r="D136" t="str">
            <v>本书编写组</v>
          </cell>
          <cell r="E136">
            <v>23</v>
          </cell>
          <cell r="F136">
            <v>1</v>
          </cell>
        </row>
        <row r="137">
          <cell r="A137">
            <v>9787040635898</v>
          </cell>
          <cell r="B137" t="str">
            <v>电磁场与电磁波</v>
          </cell>
          <cell r="C137" t="str">
            <v>高等教育出版社</v>
          </cell>
          <cell r="D137" t="str">
            <v>谢处方</v>
          </cell>
          <cell r="E137">
            <v>54</v>
          </cell>
          <cell r="F137">
            <v>0.78</v>
          </cell>
        </row>
        <row r="138">
          <cell r="A138">
            <v>9787040610536</v>
          </cell>
          <cell r="B138" t="str">
            <v>习近平新时代中国特色社会主义思想概论</v>
          </cell>
          <cell r="C138" t="str">
            <v>高等教育出版社</v>
          </cell>
          <cell r="D138" t="str">
            <v>本书编写组</v>
          </cell>
          <cell r="E138">
            <v>26</v>
          </cell>
          <cell r="F138">
            <v>1</v>
          </cell>
        </row>
        <row r="139">
          <cell r="A139">
            <v>9787307114555</v>
          </cell>
          <cell r="B139" t="str">
            <v>建设法规</v>
          </cell>
          <cell r="C139" t="str">
            <v>武汉大学出版社</v>
          </cell>
          <cell r="D139" t="str">
            <v>郑日忠、张燕君、李伟涛</v>
          </cell>
          <cell r="E139">
            <v>59.8</v>
          </cell>
          <cell r="F139">
            <v>0.78</v>
          </cell>
        </row>
        <row r="140">
          <cell r="A140">
            <v>9787559657589</v>
          </cell>
          <cell r="B140" t="str">
            <v>Animate CC二维动画制作</v>
          </cell>
          <cell r="C140" t="str">
            <v>北京联合出版公司</v>
          </cell>
          <cell r="D140" t="str">
            <v>刘佳</v>
          </cell>
          <cell r="E140">
            <v>68</v>
          </cell>
          <cell r="F140">
            <v>0.78</v>
          </cell>
        </row>
        <row r="141">
          <cell r="A141">
            <v>9787502378387</v>
          </cell>
          <cell r="B141" t="str">
            <v>广告设计</v>
          </cell>
          <cell r="C141" t="str">
            <v>科学技术文献出版社</v>
          </cell>
          <cell r="D141" t="str">
            <v>郝祥云</v>
          </cell>
          <cell r="E141">
            <v>55</v>
          </cell>
          <cell r="F141">
            <v>0.78</v>
          </cell>
        </row>
        <row r="142">
          <cell r="A142">
            <v>9787500685852</v>
          </cell>
          <cell r="B142" t="str">
            <v>产品设计手绘技法</v>
          </cell>
          <cell r="C142" t="str">
            <v>中国青年出版社</v>
          </cell>
          <cell r="D142" t="str">
            <v>（荷）艾森，（荷）斯特尔</v>
          </cell>
          <cell r="E142">
            <v>118</v>
          </cell>
          <cell r="F142">
            <v>0.78</v>
          </cell>
        </row>
        <row r="143">
          <cell r="A143">
            <v>9787302666752</v>
          </cell>
          <cell r="B143" t="str">
            <v>平面设计核心应用标准教程Photoshop Illustrator</v>
          </cell>
          <cell r="C143" t="str">
            <v>清华大学出版社</v>
          </cell>
          <cell r="D143" t="str">
            <v>卢建洲</v>
          </cell>
          <cell r="E143">
            <v>69.8</v>
          </cell>
          <cell r="F143">
            <v>0.78</v>
          </cell>
        </row>
        <row r="144">
          <cell r="A144">
            <v>9787115639554</v>
          </cell>
          <cell r="B144" t="str">
            <v>新媒体运营</v>
          </cell>
          <cell r="C144" t="str">
            <v>人民邮电出版社</v>
          </cell>
          <cell r="D144" t="str">
            <v>李俊</v>
          </cell>
          <cell r="E144">
            <v>49.8</v>
          </cell>
          <cell r="F144">
            <v>0.78</v>
          </cell>
        </row>
        <row r="145">
          <cell r="A145">
            <v>9787544677981</v>
          </cell>
          <cell r="B145" t="str">
            <v>综合教程（第3版） 第3册</v>
          </cell>
          <cell r="C145" t="str">
            <v>上海外语教育出版社</v>
          </cell>
          <cell r="D145" t="str">
            <v>何兆熊</v>
          </cell>
          <cell r="E145">
            <v>65</v>
          </cell>
          <cell r="F145">
            <v>0.78</v>
          </cell>
        </row>
        <row r="146">
          <cell r="A146">
            <v>9787544649445</v>
          </cell>
          <cell r="B146" t="str">
            <v>听力教程3（第3版）学生用书</v>
          </cell>
          <cell r="C146" t="str">
            <v>上海外语教育出版社</v>
          </cell>
          <cell r="D146" t="str">
            <v>施心远</v>
          </cell>
          <cell r="E146">
            <v>40</v>
          </cell>
          <cell r="F146">
            <v>0.78</v>
          </cell>
        </row>
        <row r="147">
          <cell r="A147">
            <v>9787040576535</v>
          </cell>
          <cell r="B147" t="str">
            <v>新英语口语教程2沟通与交流（下）</v>
          </cell>
          <cell r="C147" t="str">
            <v>高等教育出版社</v>
          </cell>
          <cell r="D147" t="str">
            <v>常俊跃</v>
          </cell>
          <cell r="E147">
            <v>56</v>
          </cell>
          <cell r="F147">
            <v>0.78</v>
          </cell>
        </row>
        <row r="148">
          <cell r="A148">
            <v>9787300308593</v>
          </cell>
          <cell r="B148" t="str">
            <v>新英美报刊选读</v>
          </cell>
          <cell r="C148" t="str">
            <v>中国人民大学出版社</v>
          </cell>
          <cell r="D148" t="str">
            <v>陈仲利</v>
          </cell>
          <cell r="E148">
            <v>58</v>
          </cell>
          <cell r="F148">
            <v>0.78</v>
          </cell>
        </row>
        <row r="149">
          <cell r="A149">
            <v>9787544661119</v>
          </cell>
          <cell r="B149" t="str">
            <v>英语专业四级考试指南</v>
          </cell>
          <cell r="C149" t="str">
            <v>上海外语教育出版社</v>
          </cell>
          <cell r="D149" t="str">
            <v>潘鸣威</v>
          </cell>
          <cell r="E149">
            <v>42</v>
          </cell>
          <cell r="F149">
            <v>0.78</v>
          </cell>
        </row>
        <row r="150">
          <cell r="A150">
            <v>9787544684781</v>
          </cell>
          <cell r="B150" t="str">
            <v>英语专业四级考试模拟试题集</v>
          </cell>
          <cell r="C150" t="str">
            <v>上海外语教育出版社</v>
          </cell>
          <cell r="D150" t="str">
            <v>杨任明</v>
          </cell>
          <cell r="E150">
            <v>58</v>
          </cell>
          <cell r="F150">
            <v>0.78</v>
          </cell>
        </row>
        <row r="151">
          <cell r="A151">
            <v>9787313200969</v>
          </cell>
          <cell r="B151" t="str">
            <v>计算机导论实验指导</v>
          </cell>
          <cell r="C151" t="str">
            <v>上海交通大学出版社</v>
          </cell>
          <cell r="D151" t="str">
            <v>朱思斯</v>
          </cell>
          <cell r="E151">
            <v>45</v>
          </cell>
          <cell r="F151">
            <v>0.78</v>
          </cell>
        </row>
        <row r="152">
          <cell r="A152">
            <v>9787301333068</v>
          </cell>
          <cell r="B152" t="str">
            <v>钢结构设计原理</v>
          </cell>
          <cell r="C152" t="str">
            <v>北京大学出版社</v>
          </cell>
          <cell r="D152" t="str">
            <v>胡习兵</v>
          </cell>
          <cell r="E152">
            <v>45</v>
          </cell>
          <cell r="F152">
            <v>0.78</v>
          </cell>
        </row>
        <row r="153">
          <cell r="A153">
            <v>9787562970026</v>
          </cell>
          <cell r="B153" t="str">
            <v>土木工程施工</v>
          </cell>
          <cell r="C153" t="str">
            <v>武汉理工大学出版社</v>
          </cell>
          <cell r="D153" t="str">
            <v>毛鹤琴</v>
          </cell>
          <cell r="E153">
            <v>58</v>
          </cell>
          <cell r="F153">
            <v>0.78</v>
          </cell>
        </row>
        <row r="154">
          <cell r="A154">
            <v>9787565064067</v>
          </cell>
          <cell r="B154" t="str">
            <v>高等数学</v>
          </cell>
          <cell r="C154" t="str">
            <v>合肥工业大学出版社</v>
          </cell>
          <cell r="D154" t="str">
            <v>丁勇</v>
          </cell>
          <cell r="E154">
            <v>58</v>
          </cell>
          <cell r="F154">
            <v>0.78</v>
          </cell>
        </row>
        <row r="155">
          <cell r="A155">
            <v>9787307177673</v>
          </cell>
          <cell r="B155" t="str">
            <v>大学语文</v>
          </cell>
          <cell r="C155" t="str">
            <v>武汉大学出版社</v>
          </cell>
          <cell r="D155" t="str">
            <v>肖艳</v>
          </cell>
          <cell r="E155">
            <v>39</v>
          </cell>
          <cell r="F155">
            <v>0.78</v>
          </cell>
        </row>
        <row r="156">
          <cell r="A156">
            <v>9787564855291</v>
          </cell>
          <cell r="B156" t="str">
            <v>新时期大学生团课教程</v>
          </cell>
          <cell r="C156" t="str">
            <v>湖南师范大学出版社</v>
          </cell>
          <cell r="D156" t="str">
            <v>李志旭、邓欢</v>
          </cell>
          <cell r="E156">
            <v>45</v>
          </cell>
          <cell r="F156">
            <v>0.78</v>
          </cell>
        </row>
        <row r="157">
          <cell r="A157">
            <v>9787313214362</v>
          </cell>
          <cell r="B157" t="str">
            <v>新交互大学英语2</v>
          </cell>
          <cell r="C157" t="str">
            <v>上海交通大学出版社</v>
          </cell>
          <cell r="D157" t="str">
            <v>约瑟夫</v>
          </cell>
          <cell r="E157">
            <v>59</v>
          </cell>
          <cell r="F157">
            <v>0.78</v>
          </cell>
        </row>
        <row r="158">
          <cell r="A158">
            <v>9787112271917</v>
          </cell>
          <cell r="B158" t="str">
            <v>土木工程制图习题集</v>
          </cell>
          <cell r="C158" t="str">
            <v>中国建筑工业出版社</v>
          </cell>
          <cell r="D158" t="str">
            <v>卢传贤</v>
          </cell>
          <cell r="E158">
            <v>28</v>
          </cell>
          <cell r="F158">
            <v>0.78</v>
          </cell>
        </row>
        <row r="159">
          <cell r="A159">
            <v>9787566737014</v>
          </cell>
          <cell r="B159" t="str">
            <v>职业就业创新创业</v>
          </cell>
          <cell r="C159" t="str">
            <v>湖南大学</v>
          </cell>
          <cell r="D159" t="str">
            <v>王雄伟</v>
          </cell>
          <cell r="E159">
            <v>69.8</v>
          </cell>
          <cell r="F159">
            <v>0.78</v>
          </cell>
        </row>
        <row r="160">
          <cell r="A160">
            <v>9787564859930</v>
          </cell>
          <cell r="B160" t="str">
            <v>信息技术与人工智能应用基础（双色版）</v>
          </cell>
          <cell r="C160" t="str">
            <v>湖南师范大学出版社</v>
          </cell>
          <cell r="D160" t="str">
            <v>吴芸</v>
          </cell>
          <cell r="E160">
            <v>56</v>
          </cell>
          <cell r="F160">
            <v>0.78</v>
          </cell>
        </row>
        <row r="161">
          <cell r="A161">
            <v>9787550330993</v>
          </cell>
          <cell r="B161" t="str">
            <v>设计色彩</v>
          </cell>
          <cell r="C161" t="str">
            <v>中国美术学院出版社</v>
          </cell>
          <cell r="D161" t="str">
            <v>谈向荣</v>
          </cell>
          <cell r="E161">
            <v>59.5</v>
          </cell>
          <cell r="F161">
            <v>0.78</v>
          </cell>
        </row>
        <row r="162">
          <cell r="A162">
            <v>9787576705201</v>
          </cell>
          <cell r="B162" t="str">
            <v>设计素描（新形态活页式)</v>
          </cell>
          <cell r="C162" t="str">
            <v>哈尔滨工业大学出版社</v>
          </cell>
          <cell r="D162" t="str">
            <v>杨明倩</v>
          </cell>
          <cell r="E162">
            <v>65</v>
          </cell>
          <cell r="F162">
            <v>0.78</v>
          </cell>
        </row>
        <row r="163">
          <cell r="A163">
            <v>9787565047947</v>
          </cell>
          <cell r="B163" t="str">
            <v>动画概论</v>
          </cell>
          <cell r="C163" t="str">
            <v>合肥工业大学出版社</v>
          </cell>
          <cell r="D163" t="str">
            <v>刘冠南</v>
          </cell>
          <cell r="E163">
            <v>58</v>
          </cell>
          <cell r="F163">
            <v>0.78</v>
          </cell>
        </row>
        <row r="164">
          <cell r="A164">
            <v>9787565072468</v>
          </cell>
          <cell r="B164" t="str">
            <v>线性代数及其应用</v>
          </cell>
          <cell r="C164" t="str">
            <v>合肥工业大学出版社</v>
          </cell>
          <cell r="D164" t="str">
            <v>丁勇</v>
          </cell>
          <cell r="E164">
            <v>38</v>
          </cell>
          <cell r="F164">
            <v>0.78</v>
          </cell>
        </row>
        <row r="165">
          <cell r="A165">
            <v>9787566740618</v>
          </cell>
          <cell r="B165" t="str">
            <v>数据库原理与应用实践教程</v>
          </cell>
          <cell r="C165" t="str">
            <v>湖南大学出版社</v>
          </cell>
          <cell r="D165" t="str">
            <v>操凤萍 李忠杰</v>
          </cell>
          <cell r="E165">
            <v>59.8</v>
          </cell>
          <cell r="F165">
            <v>0.78</v>
          </cell>
        </row>
        <row r="166">
          <cell r="A166">
            <v>9787550331112</v>
          </cell>
          <cell r="B166" t="str">
            <v>居住空间设计与实训</v>
          </cell>
          <cell r="C166" t="str">
            <v>杭州:中国美术学院出版社 ,2023.09</v>
          </cell>
          <cell r="D166" t="str">
            <v>刘冰</v>
          </cell>
          <cell r="E166">
            <v>65</v>
          </cell>
          <cell r="F166">
            <v>0.78</v>
          </cell>
        </row>
        <row r="167">
          <cell r="A167">
            <v>9787530881897</v>
          </cell>
          <cell r="B167" t="str">
            <v>建筑CAD</v>
          </cell>
          <cell r="C167" t="str">
            <v>天津科学技术出版社</v>
          </cell>
          <cell r="D167" t="str">
            <v>白金波</v>
          </cell>
          <cell r="E167">
            <v>45</v>
          </cell>
          <cell r="F167">
            <v>0.78</v>
          </cell>
        </row>
        <row r="168">
          <cell r="A168">
            <v>9787106050849</v>
          </cell>
          <cell r="B168" t="str">
            <v>动画技法</v>
          </cell>
          <cell r="C168" t="str">
            <v>中国电影出版社</v>
          </cell>
          <cell r="D168" t="str">
            <v>严定宪,林文肖</v>
          </cell>
          <cell r="E168">
            <v>49</v>
          </cell>
          <cell r="F168">
            <v>0.78</v>
          </cell>
        </row>
        <row r="169">
          <cell r="A169">
            <v>9787313221940</v>
          </cell>
          <cell r="B169" t="str">
            <v>新交互大学英语3</v>
          </cell>
          <cell r="C169" t="str">
            <v>上海交通大学出版社</v>
          </cell>
          <cell r="D169" t="str">
            <v>约瑟夫</v>
          </cell>
          <cell r="E169">
            <v>59</v>
          </cell>
          <cell r="F169">
            <v>0.78</v>
          </cell>
        </row>
        <row r="170">
          <cell r="A170">
            <v>9787313221957</v>
          </cell>
          <cell r="B170" t="str">
            <v>新交互大学英语4</v>
          </cell>
          <cell r="C170" t="str">
            <v>上海交通大学出版社</v>
          </cell>
          <cell r="D170" t="str">
            <v>约瑟夫</v>
          </cell>
          <cell r="E170">
            <v>59</v>
          </cell>
          <cell r="F170">
            <v>0.78</v>
          </cell>
        </row>
        <row r="171">
          <cell r="A171">
            <v>9787544672900</v>
          </cell>
          <cell r="B171" t="str">
            <v>大学英语（第三版）精读3学生用书</v>
          </cell>
          <cell r="C171" t="str">
            <v>上海外语教育出版社</v>
          </cell>
          <cell r="D171" t="str">
            <v>李荫华</v>
          </cell>
          <cell r="E171">
            <v>52</v>
          </cell>
          <cell r="F171">
            <v>0.78</v>
          </cell>
        </row>
        <row r="172">
          <cell r="A172">
            <v>9787544672917</v>
          </cell>
          <cell r="B172" t="str">
            <v>大学英语（第三版）精读4学生用书</v>
          </cell>
          <cell r="C172" t="str">
            <v>上海外语教育出版社</v>
          </cell>
          <cell r="D172" t="str">
            <v>王德明</v>
          </cell>
          <cell r="E172">
            <v>52</v>
          </cell>
          <cell r="F172">
            <v>0.78</v>
          </cell>
        </row>
        <row r="173">
          <cell r="A173">
            <v>9787565061103</v>
          </cell>
          <cell r="B173" t="str">
            <v>大学体育与健康教程</v>
          </cell>
          <cell r="C173" t="str">
            <v>合肥工业大学出版社</v>
          </cell>
          <cell r="D173" t="str">
            <v>黄俊</v>
          </cell>
          <cell r="E173">
            <v>42</v>
          </cell>
          <cell r="F173">
            <v>0.78</v>
          </cell>
        </row>
        <row r="174">
          <cell r="A174">
            <v>9787112251742</v>
          </cell>
          <cell r="B174" t="str">
            <v>工程经济学</v>
          </cell>
          <cell r="C174" t="str">
            <v>中国建筑工业出版社</v>
          </cell>
          <cell r="D174" t="str">
            <v>刘晓君</v>
          </cell>
          <cell r="E174">
            <v>48</v>
          </cell>
          <cell r="F174">
            <v>0.78</v>
          </cell>
        </row>
        <row r="175">
          <cell r="A175">
            <v>9787115663610</v>
          </cell>
          <cell r="B175" t="str">
            <v>人工智能通识教程</v>
          </cell>
          <cell r="C175" t="str">
            <v>人民邮电出版社</v>
          </cell>
          <cell r="D175" t="str">
            <v>肖睿</v>
          </cell>
          <cell r="E175">
            <v>59.8</v>
          </cell>
          <cell r="F175">
            <v>0.78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">
          <cell r="C1" t="str">
            <v>书号</v>
          </cell>
          <cell r="D1" t="str">
            <v>书名</v>
          </cell>
          <cell r="E1" t="str">
            <v>出版社</v>
          </cell>
          <cell r="F1" t="str">
            <v>作者</v>
          </cell>
          <cell r="G1" t="str">
            <v>单价</v>
          </cell>
          <cell r="H1" t="str">
            <v>册数</v>
          </cell>
          <cell r="I1" t="str">
            <v>销售折扣</v>
          </cell>
          <cell r="J1" t="str">
            <v>院系</v>
          </cell>
          <cell r="K1" t="str">
            <v>班级</v>
          </cell>
          <cell r="L1" t="str">
            <v>回告</v>
          </cell>
        </row>
        <row r="2">
          <cell r="C2">
            <v>9787111660835</v>
          </cell>
          <cell r="D2" t="str">
            <v>人工智能技术及应用</v>
          </cell>
          <cell r="E2" t="str">
            <v>机械工业出版社</v>
          </cell>
          <cell r="F2" t="str">
            <v>程显毅</v>
          </cell>
          <cell r="G2">
            <v>55</v>
          </cell>
          <cell r="H2">
            <v>1</v>
          </cell>
          <cell r="I2">
            <v>0.78</v>
          </cell>
          <cell r="J2" t="str">
            <v>计算机信息科学与技术学院</v>
          </cell>
          <cell r="K2" t="str">
            <v>22通信工程1</v>
          </cell>
          <cell r="L2" t="str">
            <v>发新版是否订？	人工智能技术及应用 第2版  9787111778783	定价：65.00，出版社作者不变。</v>
          </cell>
        </row>
        <row r="3">
          <cell r="C3">
            <v>9787111660835</v>
          </cell>
          <cell r="D3" t="str">
            <v>人工智能技术及应用</v>
          </cell>
          <cell r="E3" t="str">
            <v>机械工业出版社</v>
          </cell>
          <cell r="F3" t="str">
            <v>程显毅</v>
          </cell>
          <cell r="G3">
            <v>55</v>
          </cell>
          <cell r="H3">
            <v>1</v>
          </cell>
          <cell r="I3">
            <v>0.78</v>
          </cell>
          <cell r="J3" t="str">
            <v>计算机信息科学与技术学院</v>
          </cell>
          <cell r="K3" t="str">
            <v>无</v>
          </cell>
          <cell r="L3" t="str">
            <v>发新版是否订？	人工智能技术及应用 第2版  9787111778783	定价：65.00，出版社作者不变。</v>
          </cell>
        </row>
        <row r="4">
          <cell r="C4">
            <v>9787302538233</v>
          </cell>
          <cell r="D4" t="str">
            <v>MATLAB基础教程（第四版）</v>
          </cell>
          <cell r="E4" t="str">
            <v>清华大学出版社</v>
          </cell>
          <cell r="F4" t="str">
            <v>薛山</v>
          </cell>
          <cell r="G4">
            <v>69</v>
          </cell>
          <cell r="H4">
            <v>17</v>
          </cell>
          <cell r="I4">
            <v>0.78</v>
          </cell>
          <cell r="J4" t="str">
            <v>计算机信息科学与技术学院</v>
          </cell>
          <cell r="K4" t="str">
            <v>24光电信息科学与工程01</v>
          </cell>
          <cell r="L4" t="str">
            <v>发新版是否订?新版ISBN：9787302669852,新版定价79，出版者作者不变。</v>
          </cell>
        </row>
        <row r="5">
          <cell r="C5">
            <v>9787302538233</v>
          </cell>
          <cell r="D5" t="str">
            <v>MATLAB基础教程（第四版）</v>
          </cell>
          <cell r="E5" t="str">
            <v>清华大学出版社</v>
          </cell>
          <cell r="F5" t="str">
            <v>薛山</v>
          </cell>
          <cell r="G5">
            <v>69</v>
          </cell>
          <cell r="H5">
            <v>1</v>
          </cell>
          <cell r="I5">
            <v>0.78</v>
          </cell>
          <cell r="J5" t="str">
            <v>计算机信息科学与技术学院</v>
          </cell>
          <cell r="K5" t="str">
            <v>无</v>
          </cell>
          <cell r="L5" t="str">
            <v>发新版是否订?新版ISBN：9787302669852,新版定价79，出版者作者不变。</v>
          </cell>
        </row>
        <row r="6">
          <cell r="C6">
            <v>9787302551171</v>
          </cell>
          <cell r="D6" t="str">
            <v>钢结构</v>
          </cell>
          <cell r="E6" t="str">
            <v>清华大学出版社</v>
          </cell>
          <cell r="F6" t="str">
            <v>黄睿</v>
          </cell>
          <cell r="G6">
            <v>39</v>
          </cell>
          <cell r="H6">
            <v>1</v>
          </cell>
          <cell r="I6">
            <v>0.78</v>
          </cell>
          <cell r="J6" t="str">
            <v>建筑工程学院</v>
          </cell>
          <cell r="K6" t="str">
            <v>无</v>
          </cell>
          <cell r="L6" t="str">
            <v>无书不印</v>
          </cell>
        </row>
        <row r="7">
          <cell r="C7">
            <v>9787562958277</v>
          </cell>
          <cell r="D7" t="str">
            <v>土木工程施工</v>
          </cell>
          <cell r="E7" t="str">
            <v>武汉理工大学出版社</v>
          </cell>
          <cell r="F7" t="str">
            <v>毛鹤琴</v>
          </cell>
          <cell r="G7">
            <v>49.5</v>
          </cell>
          <cell r="H7">
            <v>3</v>
          </cell>
          <cell r="I7">
            <v>0.78</v>
          </cell>
          <cell r="J7" t="str">
            <v>建筑工程学院</v>
          </cell>
          <cell r="K7" t="str">
            <v>无</v>
          </cell>
          <cell r="L7" t="str">
            <v>发新版是否订?新版9787562970026土木工程施工 定价58.00，出版社作者不变。</v>
          </cell>
        </row>
        <row r="8">
          <cell r="C8">
            <v>9787562958277</v>
          </cell>
          <cell r="D8" t="str">
            <v>土木工程施工</v>
          </cell>
          <cell r="E8" t="str">
            <v>武汉理工大学出版社</v>
          </cell>
          <cell r="F8" t="str">
            <v>毛鹤琴</v>
          </cell>
          <cell r="G8">
            <v>49.5</v>
          </cell>
          <cell r="H8">
            <v>1</v>
          </cell>
          <cell r="I8">
            <v>0.78</v>
          </cell>
          <cell r="J8" t="str">
            <v>建筑工程学院</v>
          </cell>
          <cell r="K8" t="str">
            <v>23工管(智慧建造)01</v>
          </cell>
          <cell r="L8" t="str">
            <v>发新版是否订?新版9787562970026土木工程施工 定价58.00，出版社作者不变。</v>
          </cell>
        </row>
        <row r="9">
          <cell r="C9">
            <v>9787562958277</v>
          </cell>
          <cell r="D9" t="str">
            <v>土木工程施工</v>
          </cell>
          <cell r="E9" t="str">
            <v>武汉理工大学出版社</v>
          </cell>
          <cell r="F9" t="str">
            <v>毛鹤琴</v>
          </cell>
          <cell r="G9">
            <v>49.5</v>
          </cell>
          <cell r="H9">
            <v>1</v>
          </cell>
          <cell r="I9">
            <v>0.78</v>
          </cell>
          <cell r="J9" t="str">
            <v>建筑工程学院</v>
          </cell>
          <cell r="K9" t="str">
            <v>23注造02</v>
          </cell>
          <cell r="L9" t="str">
            <v>发新版是否订?新版9787562970026土木工程施工 定价58.00，出版社作者不变。</v>
          </cell>
        </row>
        <row r="10">
          <cell r="C10">
            <v>9787112211630</v>
          </cell>
          <cell r="D10" t="str">
            <v>土木工程制图习题集</v>
          </cell>
          <cell r="E10" t="str">
            <v>中国建筑工业出版社</v>
          </cell>
          <cell r="F10" t="str">
            <v>卢传贤</v>
          </cell>
          <cell r="G10">
            <v>37</v>
          </cell>
          <cell r="H10">
            <v>30</v>
          </cell>
          <cell r="I10">
            <v>0.78</v>
          </cell>
          <cell r="J10" t="str">
            <v>建筑工程学院</v>
          </cell>
          <cell r="K10" t="str">
            <v>25土木工程01</v>
          </cell>
          <cell r="L10" t="str">
            <v>新旧都有货，发哪个版？9787112271917 土木工程制图习题集(第六版 定价：28.00 卢传贤，新版作者不变。</v>
          </cell>
        </row>
        <row r="11">
          <cell r="C11">
            <v>9787112211630</v>
          </cell>
          <cell r="D11" t="str">
            <v>土木工程制图习题集</v>
          </cell>
          <cell r="E11" t="str">
            <v>中国建筑工业出版社</v>
          </cell>
          <cell r="F11" t="str">
            <v>卢传贤</v>
          </cell>
          <cell r="G11">
            <v>37</v>
          </cell>
          <cell r="H11">
            <v>30</v>
          </cell>
          <cell r="I11">
            <v>0.78</v>
          </cell>
          <cell r="J11" t="str">
            <v>建筑工程学院</v>
          </cell>
          <cell r="K11" t="str">
            <v>25土木工程(建筑机器人方向)01</v>
          </cell>
          <cell r="L11" t="str">
            <v>新旧都有货，发哪个版？9787112271917 土木工程制图习题集(第六版 定价：28.00 卢传贤，新版作者不变。</v>
          </cell>
        </row>
        <row r="12">
          <cell r="C12">
            <v>9787112211630</v>
          </cell>
          <cell r="D12" t="str">
            <v>土木工程制图习题集</v>
          </cell>
          <cell r="E12" t="str">
            <v>中国建筑工业出版社</v>
          </cell>
          <cell r="F12" t="str">
            <v>卢传贤</v>
          </cell>
          <cell r="G12">
            <v>37</v>
          </cell>
          <cell r="H12">
            <v>28</v>
          </cell>
          <cell r="I12">
            <v>0.78</v>
          </cell>
          <cell r="J12" t="str">
            <v>建筑工程学院</v>
          </cell>
          <cell r="K12" t="str">
            <v>25土木工程(道路与桥梁工程方向)01</v>
          </cell>
          <cell r="L12" t="str">
            <v>新旧都有货，发哪个版？9787112271917 土木工程制图习题集(第六版 定价：28.00 卢传贤，新版作者不变。</v>
          </cell>
        </row>
        <row r="13">
          <cell r="C13">
            <v>9787112211630</v>
          </cell>
          <cell r="D13" t="str">
            <v>土木工程制图习题集</v>
          </cell>
          <cell r="E13" t="str">
            <v>中国建筑工业出版社</v>
          </cell>
          <cell r="F13" t="str">
            <v>卢传贤</v>
          </cell>
          <cell r="G13">
            <v>37</v>
          </cell>
          <cell r="H13">
            <v>1</v>
          </cell>
          <cell r="I13">
            <v>0.78</v>
          </cell>
          <cell r="J13" t="str">
            <v>建筑工程学院</v>
          </cell>
          <cell r="K13" t="str">
            <v>无</v>
          </cell>
          <cell r="L13" t="str">
            <v>新旧都有货，发哪个版？9787112271917 土木工程制图习题集(第六版 定价：28.00 卢传贤，新版作者不变。</v>
          </cell>
        </row>
        <row r="14">
          <cell r="C14">
            <v>9787300261157</v>
          </cell>
          <cell r="D14" t="str">
            <v>最新英美报刊选读</v>
          </cell>
          <cell r="E14" t="str">
            <v>中国人民大学出版社</v>
          </cell>
          <cell r="F14" t="str">
            <v>陈仲利</v>
          </cell>
          <cell r="G14">
            <v>48</v>
          </cell>
          <cell r="H14">
            <v>1</v>
          </cell>
          <cell r="I14">
            <v>0.78</v>
          </cell>
          <cell r="J14" t="str">
            <v>外语与文法学院</v>
          </cell>
          <cell r="K14" t="str">
            <v>24英语02</v>
          </cell>
          <cell r="L14" t="str">
            <v>发新版是否订?9787300308593新英美报刊选读58.00陈仲利，出版社作者不变。</v>
          </cell>
        </row>
        <row r="15">
          <cell r="C15">
            <v>9787300299112</v>
          </cell>
          <cell r="D15" t="str">
            <v>房地产法</v>
          </cell>
          <cell r="E15" t="str">
            <v>中国人民大学出版社</v>
          </cell>
          <cell r="F15" t="str">
            <v>李延荣，周珂，于鲁平</v>
          </cell>
          <cell r="G15">
            <v>39</v>
          </cell>
          <cell r="H15">
            <v>1</v>
          </cell>
          <cell r="I15">
            <v>0.78</v>
          </cell>
          <cell r="J15" t="str">
            <v>外语与文法学院</v>
          </cell>
          <cell r="K15" t="str">
            <v>无</v>
          </cell>
          <cell r="L15" t="str">
            <v>订新版还是旧版?新旧版都有货.新版信息:9787300340067房地产法(第七版) 定价55.00
作者：李延荣，新版作者不变。</v>
          </cell>
        </row>
        <row r="16">
          <cell r="C16">
            <v>9787532254798</v>
          </cell>
          <cell r="D16" t="str">
            <v>陶艺设计-艺术设计专业实用技艺教程</v>
          </cell>
          <cell r="E16" t="str">
            <v>上海人民美术出版社</v>
          </cell>
          <cell r="F16" t="str">
            <v>孙晶</v>
          </cell>
          <cell r="G16">
            <v>68.5</v>
          </cell>
          <cell r="H16">
            <v>3</v>
          </cell>
          <cell r="I16">
            <v>0.78</v>
          </cell>
          <cell r="J16" t="str">
            <v>艺术设计学院</v>
          </cell>
          <cell r="K16" t="str">
            <v>24产品设计01</v>
          </cell>
          <cell r="L16" t="str">
            <v>原书无书不印，推荐：手作陶艺基础与技巧，9787558614866，[英]雅基·阿特金著；刘琴等译，85元</v>
          </cell>
        </row>
        <row r="17">
          <cell r="C17">
            <v>9787532254798</v>
          </cell>
          <cell r="D17" t="str">
            <v>陶艺设计-艺术设计专业实用技艺教程</v>
          </cell>
          <cell r="E17" t="str">
            <v>上海人民美术出版社</v>
          </cell>
          <cell r="F17" t="str">
            <v>孙晶</v>
          </cell>
          <cell r="G17">
            <v>68.5</v>
          </cell>
          <cell r="H17">
            <v>1</v>
          </cell>
          <cell r="I17">
            <v>0.78</v>
          </cell>
          <cell r="J17" t="str">
            <v>艺术设计学院</v>
          </cell>
          <cell r="K17" t="str">
            <v>无</v>
          </cell>
          <cell r="L17" t="str">
            <v>原书无书不印，推荐：手作陶艺基础与技巧，9787558614866，[英]雅基·阿特金著；刘琴等译，85元</v>
          </cell>
        </row>
        <row r="18">
          <cell r="C18">
            <v>9787115538659</v>
          </cell>
          <cell r="D18" t="str">
            <v>新媒体运营</v>
          </cell>
          <cell r="E18" t="str">
            <v>人民邮电出版社</v>
          </cell>
          <cell r="F18" t="str">
            <v>李俊</v>
          </cell>
          <cell r="G18">
            <v>46</v>
          </cell>
          <cell r="H18">
            <v>2</v>
          </cell>
          <cell r="I18">
            <v>0.78</v>
          </cell>
          <cell r="J18" t="str">
            <v>艺术设计学院</v>
          </cell>
          <cell r="K18" t="str">
            <v>24数字媒体艺术02</v>
          </cell>
          <cell r="L18" t="str">
            <v>发新版是否订？有新版9787115639554，作者：娄悦，王紫薇，出版社不变，定价49.8</v>
          </cell>
        </row>
        <row r="19">
          <cell r="C19">
            <v>9787544635967</v>
          </cell>
          <cell r="D19" t="str">
            <v>新理念职业英语职业模块-学生用书及练习部分</v>
          </cell>
          <cell r="E19" t="str">
            <v>上海外语教育出版社</v>
          </cell>
          <cell r="F19" t="str">
            <v>陆勤超</v>
          </cell>
          <cell r="G19">
            <v>34</v>
          </cell>
          <cell r="H19">
            <v>13</v>
          </cell>
          <cell r="I19">
            <v>0.78</v>
          </cell>
          <cell r="J19" t="str">
            <v>建筑工程学院</v>
          </cell>
          <cell r="K19" t="str">
            <v>25建筑工程技术02(专)</v>
          </cell>
          <cell r="L19" t="str">
            <v>发新版9787544678032  新理念职业英语 职业模块学生用书(十四五)  定价37，出版者作者不变</v>
          </cell>
        </row>
        <row r="20">
          <cell r="C20">
            <v>9787544635967</v>
          </cell>
          <cell r="D20" t="str">
            <v>新理念职业英语职业模块-学生用书及练习部分</v>
          </cell>
          <cell r="E20" t="str">
            <v>上海外语教育出版社</v>
          </cell>
          <cell r="F20" t="str">
            <v>陆勤超</v>
          </cell>
          <cell r="G20">
            <v>34</v>
          </cell>
          <cell r="H20">
            <v>17</v>
          </cell>
          <cell r="I20">
            <v>0.78</v>
          </cell>
          <cell r="J20" t="str">
            <v>建筑工程学院</v>
          </cell>
          <cell r="K20" t="str">
            <v>25建筑工程技术01(专)</v>
          </cell>
          <cell r="L20" t="str">
            <v>发新版9787544678032  新理念职业英语 职业模块学生用书(十四五)  定价37，出版者作者不变</v>
          </cell>
        </row>
        <row r="21">
          <cell r="C21">
            <v>9787544635967</v>
          </cell>
          <cell r="D21" t="str">
            <v>新理念职业英语职业模块-学生用书及练习部分</v>
          </cell>
          <cell r="E21" t="str">
            <v>上海外语教育出版社</v>
          </cell>
          <cell r="F21" t="str">
            <v>陆勤超</v>
          </cell>
          <cell r="G21">
            <v>45</v>
          </cell>
          <cell r="H21">
            <v>29</v>
          </cell>
          <cell r="I21">
            <v>0.78</v>
          </cell>
          <cell r="J21" t="str">
            <v>艺术设计学院</v>
          </cell>
          <cell r="K21" t="str">
            <v>25产品设计01</v>
          </cell>
          <cell r="L21" t="str">
            <v>发新版9787544678032  新理念职业英语 职业模块学生用书(十四五)  定价37，出版者作者不变</v>
          </cell>
        </row>
        <row r="22">
          <cell r="C22">
            <v>9787544635967</v>
          </cell>
          <cell r="D22" t="str">
            <v>新理念职业英语职业模块-学生用书及练习部分</v>
          </cell>
          <cell r="E22" t="str">
            <v>上海外语教育出版社</v>
          </cell>
          <cell r="F22" t="str">
            <v>陆勤超</v>
          </cell>
          <cell r="G22">
            <v>34</v>
          </cell>
          <cell r="H22">
            <v>32</v>
          </cell>
          <cell r="I22">
            <v>0.78</v>
          </cell>
          <cell r="J22" t="str">
            <v>艺术设计学院</v>
          </cell>
          <cell r="K22" t="str">
            <v>25数字媒体艺术02</v>
          </cell>
          <cell r="L22" t="str">
            <v>发新版9787544678032  新理念职业英语 职业模块学生用书(十四五)  定价37，出版者作者不变</v>
          </cell>
        </row>
        <row r="23">
          <cell r="C23">
            <v>9787544635967</v>
          </cell>
          <cell r="D23" t="str">
            <v>新理念职业英语职业模块-学生用书及练习部分</v>
          </cell>
          <cell r="E23" t="str">
            <v>上海外语教育出版社</v>
          </cell>
          <cell r="F23" t="str">
            <v>陆勤超</v>
          </cell>
          <cell r="G23">
            <v>34</v>
          </cell>
          <cell r="H23">
            <v>33</v>
          </cell>
          <cell r="I23">
            <v>0.78</v>
          </cell>
          <cell r="J23" t="str">
            <v>艺术设计学院</v>
          </cell>
          <cell r="K23" t="str">
            <v>25视觉传达设计01</v>
          </cell>
          <cell r="L23" t="str">
            <v>发新版9787544678032  新理念职业英语 职业模块学生用书(十四五)  定价37，出版者作者不变</v>
          </cell>
        </row>
        <row r="24">
          <cell r="C24">
            <v>9787544635967</v>
          </cell>
          <cell r="D24" t="str">
            <v>新理念职业英语职业模块-学生用书及练习部分</v>
          </cell>
          <cell r="E24" t="str">
            <v>上海外语教育出版社</v>
          </cell>
          <cell r="F24" t="str">
            <v>陆勤超</v>
          </cell>
          <cell r="G24">
            <v>34</v>
          </cell>
          <cell r="H24">
            <v>33</v>
          </cell>
          <cell r="I24">
            <v>0.78</v>
          </cell>
          <cell r="J24" t="str">
            <v>艺术设计学院</v>
          </cell>
          <cell r="K24" t="str">
            <v>25数字媒体艺术01</v>
          </cell>
          <cell r="L24" t="str">
            <v>发新版9787544678032  新理念职业英语 职业模块学生用书(十四五)  定价37，出版者作者不变</v>
          </cell>
        </row>
        <row r="25">
          <cell r="C25">
            <v>9787544635967</v>
          </cell>
          <cell r="D25" t="str">
            <v>新理念职业英语职业模块-学生用书及练习部分</v>
          </cell>
          <cell r="E25" t="str">
            <v>上海外语教育出版社</v>
          </cell>
          <cell r="F25" t="str">
            <v>陆勤超</v>
          </cell>
          <cell r="G25">
            <v>34</v>
          </cell>
          <cell r="H25">
            <v>27</v>
          </cell>
          <cell r="I25">
            <v>0.78</v>
          </cell>
          <cell r="J25" t="str">
            <v>艺术设计学院</v>
          </cell>
          <cell r="K25" t="str">
            <v>25环境设计02</v>
          </cell>
          <cell r="L25" t="str">
            <v>发新版9787544678032  新理念职业英语 职业模块学生用书(十四五)  定价37，出版者作者不变</v>
          </cell>
        </row>
        <row r="26">
          <cell r="C26">
            <v>9787544635967</v>
          </cell>
          <cell r="D26" t="str">
            <v>新理念职业英语职业模块-学生用书及练习部分</v>
          </cell>
          <cell r="E26" t="str">
            <v>上海外语教育出版社</v>
          </cell>
          <cell r="F26" t="str">
            <v>陆勤超</v>
          </cell>
          <cell r="G26">
            <v>34</v>
          </cell>
          <cell r="H26">
            <v>32</v>
          </cell>
          <cell r="I26">
            <v>0.78</v>
          </cell>
          <cell r="J26" t="str">
            <v>艺术设计学院</v>
          </cell>
          <cell r="K26" t="str">
            <v>25视觉传达设计02</v>
          </cell>
          <cell r="L26" t="str">
            <v>发新版9787544678032  新理念职业英语 职业模块学生用书(十四五)  定价37，出版者作者不变</v>
          </cell>
        </row>
        <row r="27">
          <cell r="C27">
            <v>9787544635967</v>
          </cell>
          <cell r="D27" t="str">
            <v>新理念职业英语职业模块-学生用书及练习部分</v>
          </cell>
          <cell r="E27" t="str">
            <v>上海外语教育出版社</v>
          </cell>
          <cell r="F27" t="str">
            <v>陆勤超</v>
          </cell>
          <cell r="G27">
            <v>34</v>
          </cell>
          <cell r="H27">
            <v>27</v>
          </cell>
          <cell r="I27">
            <v>0.78</v>
          </cell>
          <cell r="J27" t="str">
            <v>艺术设计学院</v>
          </cell>
          <cell r="K27" t="str">
            <v>25环境设计01</v>
          </cell>
          <cell r="L27" t="str">
            <v>发新版9787544678032  新理念职业英语 职业模块学生用书(十四五)  定价37，出版者作者不变</v>
          </cell>
        </row>
        <row r="28">
          <cell r="C28">
            <v>9787544635967</v>
          </cell>
          <cell r="D28" t="str">
            <v>新理念职业英语职业模块-学生用书及练习部分</v>
          </cell>
          <cell r="E28" t="str">
            <v>上海外语教育出版社</v>
          </cell>
          <cell r="F28" t="str">
            <v>陆勤超</v>
          </cell>
          <cell r="G28">
            <v>34</v>
          </cell>
          <cell r="H28">
            <v>29</v>
          </cell>
          <cell r="I28">
            <v>0.78</v>
          </cell>
          <cell r="J28" t="str">
            <v>艺术设计学院</v>
          </cell>
          <cell r="K28" t="str">
            <v>25动画01</v>
          </cell>
          <cell r="L28" t="str">
            <v>发新版9787544678032  新理念职业英语 职业模块学生用书(十四五)  定价37，出版者作者不变</v>
          </cell>
        </row>
        <row r="29">
          <cell r="C29">
            <v>9787544677929</v>
          </cell>
          <cell r="D29" t="str">
            <v>综合英语1（增强版）教师用书</v>
          </cell>
          <cell r="E29" t="str">
            <v>上海外语教育出版社</v>
          </cell>
          <cell r="F29" t="str">
            <v>何兆熊</v>
          </cell>
          <cell r="G29">
            <v>75</v>
          </cell>
          <cell r="H29">
            <v>2</v>
          </cell>
          <cell r="I29">
            <v>0.78</v>
          </cell>
          <cell r="J29" t="str">
            <v>外语与文法学院</v>
          </cell>
          <cell r="K29" t="str">
            <v>无</v>
          </cell>
          <cell r="L29" t="str">
            <v>发新版是否订？发新版9787544671811  新世纪高等院校英语专业本科生系列教材(修订版):综合教程(第3版)增强版1教师用书(一书一码)  定价95，出版社作者不变。</v>
          </cell>
        </row>
        <row r="30">
          <cell r="C30">
            <v>9787544671804</v>
          </cell>
          <cell r="D30" t="str">
            <v>综合英语1（增强版）学生用书</v>
          </cell>
          <cell r="E30" t="str">
            <v>上海外语教育出版社</v>
          </cell>
          <cell r="F30" t="str">
            <v>何兆熊</v>
          </cell>
          <cell r="G30">
            <v>75</v>
          </cell>
          <cell r="H30">
            <v>30</v>
          </cell>
          <cell r="I30">
            <v>0.78</v>
          </cell>
          <cell r="J30" t="str">
            <v>外语与文法学院</v>
          </cell>
          <cell r="K30" t="str">
            <v>25英语02</v>
          </cell>
          <cell r="L30" t="str">
            <v>发新版是否订？发新版9787544677929  新世纪高等院校英语专业本科生系列教材(修订版):综合教程(第3版)增强版1学生用书  定价75，出版社作者不变。</v>
          </cell>
        </row>
        <row r="31">
          <cell r="C31">
            <v>9787544671804</v>
          </cell>
          <cell r="D31" t="str">
            <v>综合英语1（增强版）学生用书</v>
          </cell>
          <cell r="E31" t="str">
            <v>上海外语教育出版社</v>
          </cell>
          <cell r="F31" t="str">
            <v>何兆熊</v>
          </cell>
          <cell r="G31">
            <v>75</v>
          </cell>
          <cell r="H31">
            <v>30</v>
          </cell>
          <cell r="I31">
            <v>0.78</v>
          </cell>
          <cell r="J31" t="str">
            <v>外语与文法学院</v>
          </cell>
          <cell r="K31" t="str">
            <v>25英语02</v>
          </cell>
          <cell r="L31" t="str">
            <v>发新版是否订？发新版9787544677929  新世纪高等院校英语专业本科生系列教材(修订版):综合教程(第3版)增强版1学生用书  定价75，出版社作者不变。</v>
          </cell>
        </row>
        <row r="32">
          <cell r="C32">
            <v>9787544671804</v>
          </cell>
          <cell r="D32" t="str">
            <v>综合英语1（增强版）学生用书</v>
          </cell>
          <cell r="E32" t="str">
            <v>上海外语教育出版社</v>
          </cell>
          <cell r="F32" t="str">
            <v>何兆熊</v>
          </cell>
          <cell r="G32">
            <v>75</v>
          </cell>
          <cell r="H32">
            <v>30</v>
          </cell>
          <cell r="I32">
            <v>0.78</v>
          </cell>
          <cell r="J32" t="str">
            <v>外语与文法学院</v>
          </cell>
          <cell r="K32" t="str">
            <v>25英语01</v>
          </cell>
          <cell r="L32" t="str">
            <v>发新版是否订？发新版9787544677929  新世纪高等院校英语专业本科生系列教材(修订版):综合教程(第3版)增强版1学生用书  定价75，出版社作者不变。</v>
          </cell>
        </row>
        <row r="33">
          <cell r="C33">
            <v>9787544671804</v>
          </cell>
          <cell r="D33" t="str">
            <v>综合英语1（增强版）学生用书</v>
          </cell>
          <cell r="E33" t="str">
            <v>上海外语教育出版社</v>
          </cell>
          <cell r="F33" t="str">
            <v>何兆熊</v>
          </cell>
          <cell r="G33">
            <v>75</v>
          </cell>
          <cell r="H33">
            <v>30</v>
          </cell>
          <cell r="I33">
            <v>0.78</v>
          </cell>
          <cell r="J33" t="str">
            <v>外语与文法学院</v>
          </cell>
          <cell r="K33" t="str">
            <v>25英语01</v>
          </cell>
          <cell r="L33" t="str">
            <v>发新版是否订？发新版9787544677929  新世纪高等院校英语专业本科生系列教材(修订版):综合教程(第3版)增强版1学生用书  定价75，出版社作者不变。</v>
          </cell>
        </row>
        <row r="34">
          <cell r="C34">
            <v>9787544645225</v>
          </cell>
          <cell r="D34" t="str">
            <v>听力教程1</v>
          </cell>
          <cell r="E34" t="str">
            <v>上海外语教育出版社</v>
          </cell>
          <cell r="F34" t="str">
            <v>施心远</v>
          </cell>
          <cell r="G34">
            <v>40</v>
          </cell>
          <cell r="H34">
            <v>30</v>
          </cell>
          <cell r="I34">
            <v>0.78</v>
          </cell>
          <cell r="J34" t="str">
            <v>外语与文法学院</v>
          </cell>
          <cell r="K34" t="str">
            <v>25英语01</v>
          </cell>
          <cell r="L34" t="str">
            <v>发新版是否订？发新版9787544680233 新世纪高等院校英语专业本科生系列教材(修订版):听力教程1(第3版)学生用书   定价49，出版者作者不变。</v>
          </cell>
        </row>
        <row r="35">
          <cell r="C35">
            <v>9787544645225</v>
          </cell>
          <cell r="D35" t="str">
            <v>听力教程1</v>
          </cell>
          <cell r="E35" t="str">
            <v>上海外语教育出版社</v>
          </cell>
          <cell r="F35" t="str">
            <v>施心远</v>
          </cell>
          <cell r="G35">
            <v>40</v>
          </cell>
          <cell r="H35">
            <v>30</v>
          </cell>
          <cell r="I35">
            <v>0.78</v>
          </cell>
          <cell r="J35" t="str">
            <v>外语与文法学院</v>
          </cell>
          <cell r="K35" t="str">
            <v>25英语02</v>
          </cell>
          <cell r="L35" t="str">
            <v>发新版是否订？发新版9787544680233 新世纪高等院校英语专业本科生系列教材(修订版):听力教程1(第3版)学生用书   定价49，出版者作者不变。</v>
          </cell>
        </row>
        <row r="36">
          <cell r="C36">
            <v>9787544645225</v>
          </cell>
          <cell r="D36" t="str">
            <v>听力教程1</v>
          </cell>
          <cell r="E36" t="str">
            <v>上海外语教育出版社</v>
          </cell>
          <cell r="F36" t="str">
            <v>施心远</v>
          </cell>
          <cell r="G36">
            <v>40</v>
          </cell>
          <cell r="H36">
            <v>23</v>
          </cell>
          <cell r="I36">
            <v>0.78</v>
          </cell>
          <cell r="J36" t="str">
            <v>外语与文法学院</v>
          </cell>
          <cell r="K36" t="str">
            <v>25商务英语01</v>
          </cell>
          <cell r="L36" t="str">
            <v>发新版是否订？发新版9787544680233 新世纪高等院校英语专业本科生系列教材(修订版):听力教程1(第3版)学生用书   定价49，出版者作者不变。</v>
          </cell>
        </row>
        <row r="37">
          <cell r="C37">
            <v>9787544645225</v>
          </cell>
          <cell r="D37" t="str">
            <v>听力教程1</v>
          </cell>
          <cell r="E37" t="str">
            <v>上海外语教育出版社</v>
          </cell>
          <cell r="F37" t="str">
            <v>施心远</v>
          </cell>
          <cell r="G37">
            <v>40</v>
          </cell>
          <cell r="H37">
            <v>22</v>
          </cell>
          <cell r="I37">
            <v>0.78</v>
          </cell>
          <cell r="J37" t="str">
            <v>外语与文法学院</v>
          </cell>
          <cell r="K37" t="str">
            <v>25商务英语02</v>
          </cell>
          <cell r="L37" t="str">
            <v>发新版是否订？发新版9787544680233 新世纪高等院校英语专业本科生系列教材(修订版):听力教程1(第3版)学生用书   定价49，出版者作者不变。</v>
          </cell>
        </row>
        <row r="38">
          <cell r="C38">
            <v>9787544646741</v>
          </cell>
          <cell r="D38" t="str">
            <v>视听阅读1</v>
          </cell>
          <cell r="E38" t="str">
            <v>上海外语教育出版社</v>
          </cell>
          <cell r="F38" t="str">
            <v>王冬梅</v>
          </cell>
          <cell r="G38">
            <v>45</v>
          </cell>
          <cell r="H38">
            <v>30</v>
          </cell>
          <cell r="I38">
            <v>0.78</v>
          </cell>
          <cell r="J38" t="str">
            <v>外语与文法学院</v>
          </cell>
          <cell r="K38" t="str">
            <v>25英语01</v>
          </cell>
          <cell r="L38" t="str">
            <v>发新版是否订？发新版9787544681704  全新版大学进阶英语:视听阅读(第2版)1学生用书 定价55，作者：刘芹 / 张乐。</v>
          </cell>
        </row>
        <row r="39">
          <cell r="C39">
            <v>9787544646741</v>
          </cell>
          <cell r="D39" t="str">
            <v>视听阅读1</v>
          </cell>
          <cell r="E39" t="str">
            <v>上海外语教育出版社</v>
          </cell>
          <cell r="F39" t="str">
            <v>王冬梅</v>
          </cell>
          <cell r="G39">
            <v>45</v>
          </cell>
          <cell r="H39">
            <v>30</v>
          </cell>
          <cell r="I39">
            <v>0.78</v>
          </cell>
          <cell r="J39" t="str">
            <v>外语与文法学院</v>
          </cell>
          <cell r="K39" t="str">
            <v>25英语02</v>
          </cell>
          <cell r="L39" t="str">
            <v>发新版是否订？发新版9787544681704  全新版大学进阶英语:视听阅读(第2版)1学生用书 定价55，作者：刘芹 / 张乐。</v>
          </cell>
        </row>
        <row r="40">
          <cell r="C40">
            <v>9787040182583</v>
          </cell>
          <cell r="D40" t="str">
            <v>电磁场与电磁波</v>
          </cell>
          <cell r="E40" t="str">
            <v>高等教育出版社</v>
          </cell>
          <cell r="F40" t="str">
            <v>谢处方</v>
          </cell>
          <cell r="G40">
            <v>40.4</v>
          </cell>
          <cell r="H40">
            <v>1</v>
          </cell>
          <cell r="I40">
            <v>0.78</v>
          </cell>
          <cell r="J40" t="str">
            <v>计算机信息科学与技术学院</v>
          </cell>
          <cell r="K40" t="str">
            <v>22通信工程1</v>
          </cell>
          <cell r="L40" t="str">
            <v>发新版是否订？发新版9787040635898，定价54，出版者作者不变。</v>
          </cell>
        </row>
        <row r="41">
          <cell r="C41">
            <v>9787302522386</v>
          </cell>
          <cell r="D41" t="str">
            <v>构成基础</v>
          </cell>
          <cell r="E41" t="str">
            <v>清华大学出版社</v>
          </cell>
          <cell r="F41" t="str">
            <v>张贵明</v>
          </cell>
          <cell r="G41">
            <v>69</v>
          </cell>
          <cell r="H41">
            <v>33</v>
          </cell>
          <cell r="I41">
            <v>0.78</v>
          </cell>
          <cell r="J41" t="str">
            <v>艺术设计学院</v>
          </cell>
          <cell r="K41" t="str">
            <v>25数字媒体艺术01</v>
          </cell>
          <cell r="L41" t="str">
            <v>9787302683971，构成基础（第2版）（高等教育艺术设计系列教材），定价：79，张贵明，出版社作者不变</v>
          </cell>
        </row>
        <row r="42">
          <cell r="C42">
            <v>9787302522386</v>
          </cell>
          <cell r="D42" t="str">
            <v>构成基础</v>
          </cell>
          <cell r="E42" t="str">
            <v>清华大学出版社</v>
          </cell>
          <cell r="F42" t="str">
            <v>张贵明</v>
          </cell>
          <cell r="G42">
            <v>69</v>
          </cell>
          <cell r="H42">
            <v>1</v>
          </cell>
          <cell r="I42">
            <v>0.78</v>
          </cell>
          <cell r="J42" t="str">
            <v>艺术设计学院</v>
          </cell>
          <cell r="K42" t="str">
            <v>无</v>
          </cell>
          <cell r="L42" t="str">
            <v>9787302683971，构成基础（第2版）（高等教育艺术设计系列教材），定价：79，张贵明，出版社作者不变</v>
          </cell>
        </row>
        <row r="43">
          <cell r="C43">
            <v>9787302522386</v>
          </cell>
          <cell r="D43" t="str">
            <v>构成基础</v>
          </cell>
          <cell r="E43" t="str">
            <v>清华大学出版社</v>
          </cell>
          <cell r="F43" t="str">
            <v>张贵明</v>
          </cell>
          <cell r="G43">
            <v>69</v>
          </cell>
          <cell r="H43">
            <v>32</v>
          </cell>
          <cell r="I43">
            <v>0.78</v>
          </cell>
          <cell r="J43" t="str">
            <v>艺术设计学院</v>
          </cell>
          <cell r="K43" t="str">
            <v>25数字媒体艺术02</v>
          </cell>
          <cell r="L43" t="str">
            <v>9787302683971，构成基础（第2版）（高等教育艺术设计系列教材），定价：79，张贵明，出版社作者不变</v>
          </cell>
        </row>
        <row r="44">
          <cell r="C44">
            <v>9787115525802</v>
          </cell>
          <cell r="D44" t="str">
            <v>W.KONG的七十二变 潮流玩具设计灵感集</v>
          </cell>
          <cell r="E44" t="str">
            <v>人民邮电出版社</v>
          </cell>
          <cell r="F44" t="str">
            <v>北京灌木互娱文化科技有限公司</v>
          </cell>
          <cell r="G44">
            <v>100</v>
          </cell>
          <cell r="H44">
            <v>1</v>
          </cell>
          <cell r="I44">
            <v>0.78</v>
          </cell>
          <cell r="J44" t="str">
            <v>艺术设计学院</v>
          </cell>
          <cell r="K44" t="str">
            <v>无</v>
          </cell>
          <cell r="L44" t="str">
            <v>无书不印</v>
          </cell>
        </row>
        <row r="45">
          <cell r="C45">
            <v>9787544649445</v>
          </cell>
          <cell r="D45" t="str">
            <v>听力教程3（第3版）学生用书</v>
          </cell>
          <cell r="E45" t="str">
            <v>上海外语教育出版社</v>
          </cell>
          <cell r="F45" t="str">
            <v>施心远</v>
          </cell>
          <cell r="G45">
            <v>40</v>
          </cell>
          <cell r="H45">
            <v>1</v>
          </cell>
          <cell r="I45">
            <v>0.78</v>
          </cell>
          <cell r="J45" t="str">
            <v>外语与文法学院</v>
          </cell>
          <cell r="K45" t="str">
            <v>24英语02</v>
          </cell>
          <cell r="L45" t="str">
            <v>发新版是否订？9787544680257，定价49，出版社作者不变</v>
          </cell>
        </row>
        <row r="46">
          <cell r="C46">
            <v>9787513597326</v>
          </cell>
          <cell r="D46" t="str">
            <v>新标准商务英语综合教程1（学生用书）</v>
          </cell>
          <cell r="E46" t="str">
            <v>外语教学与研究出版社</v>
          </cell>
          <cell r="F46" t="str">
            <v>TonyaTrappe, Graham Tulllis,王立非</v>
          </cell>
          <cell r="G46">
            <v>52.9</v>
          </cell>
          <cell r="H46">
            <v>23</v>
          </cell>
          <cell r="I46">
            <v>0.78</v>
          </cell>
          <cell r="J46" t="str">
            <v>外语与文法学院</v>
          </cell>
          <cell r="K46" t="str">
            <v>25商务英语01</v>
          </cell>
          <cell r="L46" t="str">
            <v>旧版无货，发新版是否订？'9787521361247，定价59.9  ，出版社作者不变</v>
          </cell>
        </row>
        <row r="47">
          <cell r="C47">
            <v>9787513597326</v>
          </cell>
          <cell r="D47" t="str">
            <v>新标准商务英语综合教程1（学生用书）</v>
          </cell>
          <cell r="E47" t="str">
            <v>外语教学与研究出版社</v>
          </cell>
          <cell r="F47" t="str">
            <v>TonyaTrappe, Graham Tulllis,王立非</v>
          </cell>
          <cell r="G47">
            <v>52.9</v>
          </cell>
          <cell r="H47">
            <v>22</v>
          </cell>
          <cell r="I47">
            <v>0.78</v>
          </cell>
          <cell r="J47" t="str">
            <v>外语与文法学院</v>
          </cell>
          <cell r="K47" t="str">
            <v>25商务英语02</v>
          </cell>
          <cell r="L47" t="str">
            <v>旧版无货，发新版是否订？'9787521361247，定价59.9  ，出版社作者不变</v>
          </cell>
        </row>
        <row r="48">
          <cell r="C48">
            <v>9787513597326</v>
          </cell>
          <cell r="D48" t="str">
            <v>新标准商务英语综合教程1（学生用书）</v>
          </cell>
          <cell r="E48" t="str">
            <v>外语教学与研究出版社</v>
          </cell>
          <cell r="F48" t="str">
            <v>TonyaTrappe, Graham Tulllis,王立非</v>
          </cell>
          <cell r="G48">
            <v>52.9</v>
          </cell>
          <cell r="H48">
            <v>2</v>
          </cell>
          <cell r="I48">
            <v>0.78</v>
          </cell>
          <cell r="J48" t="str">
            <v>外语与文法学院</v>
          </cell>
          <cell r="K48" t="str">
            <v>无</v>
          </cell>
          <cell r="L48" t="str">
            <v>旧版无货，发新版是否订？'9787521361247，定价59.9  ，出版社作者不变</v>
          </cell>
        </row>
        <row r="49">
          <cell r="C49">
            <v>9787040569438</v>
          </cell>
          <cell r="D49" t="str">
            <v>习近平法治思想概论</v>
          </cell>
          <cell r="E49" t="str">
            <v>高等教育出版社</v>
          </cell>
          <cell r="F49" t="str">
            <v>张文显、信春鹰、徐显明、李林</v>
          </cell>
          <cell r="G49">
            <v>45</v>
          </cell>
          <cell r="H49">
            <v>27</v>
          </cell>
          <cell r="I49">
            <v>0.78</v>
          </cell>
          <cell r="J49" t="str">
            <v>外语与文法学院</v>
          </cell>
          <cell r="K49" t="str">
            <v>25法学02</v>
          </cell>
          <cell r="L49" t="str">
            <v>政策类教材，建议发最新版，发新版9787040610529，定价45，出版社作者不变，是否订？</v>
          </cell>
        </row>
        <row r="50">
          <cell r="C50">
            <v>9787040569438</v>
          </cell>
          <cell r="D50" t="str">
            <v>习近平法治思想概论</v>
          </cell>
          <cell r="E50" t="str">
            <v>高等教育出版社</v>
          </cell>
          <cell r="F50" t="str">
            <v>张文显、信春鹰、徐显明、李林</v>
          </cell>
          <cell r="G50">
            <v>45</v>
          </cell>
          <cell r="H50">
            <v>27</v>
          </cell>
          <cell r="I50">
            <v>0.78</v>
          </cell>
          <cell r="J50" t="str">
            <v>外语与文法学院</v>
          </cell>
          <cell r="K50" t="str">
            <v>25法学01</v>
          </cell>
          <cell r="L50" t="str">
            <v>政策类教材，建议发最新版，发新版9787040610529，定价45，出版社作者不变，是否订？</v>
          </cell>
        </row>
        <row r="51">
          <cell r="C51">
            <v>9787040569438</v>
          </cell>
          <cell r="D51" t="str">
            <v>习近平法治思想概论</v>
          </cell>
          <cell r="E51" t="str">
            <v>高等教育出版社</v>
          </cell>
          <cell r="F51" t="str">
            <v>张文显、信春鹰、徐显明、李林</v>
          </cell>
          <cell r="G51">
            <v>45</v>
          </cell>
          <cell r="H51">
            <v>1</v>
          </cell>
          <cell r="I51">
            <v>0.78</v>
          </cell>
          <cell r="J51" t="str">
            <v>外语与文法学院</v>
          </cell>
          <cell r="K51" t="str">
            <v>无</v>
          </cell>
          <cell r="L51" t="str">
            <v>政策类教材，建议发最新版，发新版9787040610529，定价45，出版社作者不变，是否订？</v>
          </cell>
        </row>
        <row r="52">
          <cell r="C52">
            <v>9787040569438</v>
          </cell>
          <cell r="D52" t="str">
            <v>习近平法治思想概论</v>
          </cell>
          <cell r="E52" t="str">
            <v>高等教育出版社</v>
          </cell>
          <cell r="F52" t="str">
            <v>张文显、信春鹰、徐显明、李林</v>
          </cell>
          <cell r="G52">
            <v>45</v>
          </cell>
          <cell r="H52">
            <v>26</v>
          </cell>
          <cell r="I52">
            <v>0.78</v>
          </cell>
          <cell r="J52" t="str">
            <v>外语与文法学院</v>
          </cell>
          <cell r="K52" t="str">
            <v>25法学03</v>
          </cell>
          <cell r="L52" t="str">
            <v>政策类教材，建议发最新版，发新版9787040610529，定价45，出版社作者不变，是否订？</v>
          </cell>
        </row>
        <row r="53">
          <cell r="C53">
            <v>9787040172584</v>
          </cell>
          <cell r="D53" t="str">
            <v>英语语音教程（第2版）</v>
          </cell>
          <cell r="E53" t="str">
            <v>高等教育出版社</v>
          </cell>
          <cell r="F53" t="str">
            <v>王桂珍</v>
          </cell>
          <cell r="G53">
            <v>32</v>
          </cell>
          <cell r="H53">
            <v>30</v>
          </cell>
          <cell r="I53">
            <v>0.78</v>
          </cell>
          <cell r="J53" t="str">
            <v>外语与文法学院</v>
          </cell>
          <cell r="K53" t="str">
            <v>25英语01</v>
          </cell>
          <cell r="L53" t="str">
            <v>旧版无书不印，发新版9787040581690 ，定价55，出版社作者不变，是否订？</v>
          </cell>
        </row>
        <row r="54">
          <cell r="C54">
            <v>9787040172584</v>
          </cell>
          <cell r="D54" t="str">
            <v>英语语音教程（第2版）</v>
          </cell>
          <cell r="E54" t="str">
            <v>高等教育出版社</v>
          </cell>
          <cell r="F54" t="str">
            <v>王桂珍</v>
          </cell>
          <cell r="G54">
            <v>32</v>
          </cell>
          <cell r="H54">
            <v>30</v>
          </cell>
          <cell r="I54">
            <v>0.78</v>
          </cell>
          <cell r="J54" t="str">
            <v>外语与文法学院</v>
          </cell>
          <cell r="K54" t="str">
            <v>25英语02</v>
          </cell>
          <cell r="L54" t="str">
            <v>旧版无书不印，发新版9787040581690 ，定价55，出版社作者不变，是否订？</v>
          </cell>
        </row>
        <row r="55">
          <cell r="C55">
            <v>9787040172584</v>
          </cell>
          <cell r="D55" t="str">
            <v>英语语音教程（第2版）</v>
          </cell>
          <cell r="E55" t="str">
            <v>高等教育出版社</v>
          </cell>
          <cell r="F55" t="str">
            <v>王桂珍</v>
          </cell>
          <cell r="G55">
            <v>32</v>
          </cell>
          <cell r="H55">
            <v>22</v>
          </cell>
          <cell r="I55">
            <v>0.78</v>
          </cell>
          <cell r="J55" t="str">
            <v>外语与文法学院</v>
          </cell>
          <cell r="K55" t="str">
            <v>25商务英语02</v>
          </cell>
          <cell r="L55" t="str">
            <v>旧版无书不印，发新版9787040581690 ，定价55，出版社作者不变，是否订？</v>
          </cell>
        </row>
        <row r="56">
          <cell r="C56">
            <v>9787040172584</v>
          </cell>
          <cell r="D56" t="str">
            <v>英语语音教程（第2版）</v>
          </cell>
          <cell r="E56" t="str">
            <v>高等教育出版社</v>
          </cell>
          <cell r="F56" t="str">
            <v>王桂珍</v>
          </cell>
          <cell r="G56">
            <v>32</v>
          </cell>
          <cell r="H56">
            <v>23</v>
          </cell>
          <cell r="I56">
            <v>0.78</v>
          </cell>
          <cell r="J56" t="str">
            <v>外语与文法学院</v>
          </cell>
          <cell r="K56" t="str">
            <v>25商务英语01</v>
          </cell>
          <cell r="L56" t="str">
            <v>旧版无书不印，发新版9787040581690 ，定价55，出版社作者不变，是否订？</v>
          </cell>
        </row>
        <row r="57">
          <cell r="C57">
            <v>9787544664387</v>
          </cell>
          <cell r="D57" t="str">
            <v>综合教程（第3版） 第3册</v>
          </cell>
          <cell r="E57" t="str">
            <v>上海外语教育出版社</v>
          </cell>
          <cell r="F57" t="str">
            <v>何兆熊</v>
          </cell>
          <cell r="G57">
            <v>65</v>
          </cell>
          <cell r="H57">
            <v>1</v>
          </cell>
          <cell r="I57">
            <v>0.78</v>
          </cell>
          <cell r="J57" t="str">
            <v>外语与文法学院</v>
          </cell>
          <cell r="K57" t="str">
            <v>24英语02</v>
          </cell>
          <cell r="L57" t="str">
            <v>旧版无货，发新版9787544677981 新世纪高等院校英语专业本科生系列教材(修订版):综合教程(第3版)3学生用书 定价65，是否订？</v>
          </cell>
        </row>
        <row r="58">
          <cell r="C58">
            <v>9787544651295</v>
          </cell>
          <cell r="D58" t="str">
            <v>英语专业四级考试模拟试题集</v>
          </cell>
          <cell r="E58" t="str">
            <v>上海外语教育出版社</v>
          </cell>
          <cell r="F58" t="str">
            <v>杨任明</v>
          </cell>
          <cell r="G58">
            <v>39</v>
          </cell>
          <cell r="H58">
            <v>1</v>
          </cell>
          <cell r="I58">
            <v>0.78</v>
          </cell>
          <cell r="J58" t="str">
            <v>外语与文法学院</v>
          </cell>
          <cell r="K58" t="str">
            <v>24英语02</v>
          </cell>
          <cell r="L58" t="str">
            <v>旧版无货，发新版9787544684781，定价58，出版社作者不变，是否定？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topLeftCell="A15" zoomScale="70" zoomScaleNormal="70" workbookViewId="0">
      <selection activeCell="B23" sqref="B23"/>
    </sheetView>
  </sheetViews>
  <sheetFormatPr defaultColWidth="8.875" defaultRowHeight="13.5"/>
  <cols>
    <col min="1" max="1" width="8.875" style="8" customWidth="1"/>
    <col min="2" max="2" width="36.25" style="8" customWidth="1"/>
    <col min="3" max="3" width="16.625" style="8" customWidth="1"/>
    <col min="4" max="4" width="30.125" style="8" hidden="1" customWidth="1"/>
    <col min="5" max="5" width="15.5" style="8" customWidth="1"/>
    <col min="6" max="6" width="19.75" style="8" hidden="1" customWidth="1"/>
    <col min="7" max="7" width="16.625" style="8" customWidth="1"/>
    <col min="8" max="8" width="17" style="8" hidden="1" customWidth="1"/>
    <col min="9" max="11" width="16.625" style="8" customWidth="1"/>
    <col min="12" max="12" width="104.75" customWidth="1"/>
  </cols>
  <sheetData>
    <row r="1" spans="1:12" ht="18.7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121.5">
      <c r="A2" s="3">
        <v>1</v>
      </c>
      <c r="B2" s="13" t="s">
        <v>38</v>
      </c>
      <c r="C2" s="13" t="s">
        <v>39</v>
      </c>
      <c r="D2" s="13" t="s">
        <v>40</v>
      </c>
      <c r="E2" s="13"/>
      <c r="F2" s="14">
        <v>9787564859930</v>
      </c>
      <c r="G2" s="13">
        <v>2025.6</v>
      </c>
      <c r="H2" s="13"/>
      <c r="I2" s="62">
        <f>VLOOKUP(F2,[1]价格表!$A$1:$E$175,5,FALSE)</f>
        <v>56</v>
      </c>
      <c r="J2" s="13">
        <f>VLOOKUP(F2,[1]价格表!$A$1:$F$175,6,FALSE)</f>
        <v>0.78</v>
      </c>
      <c r="K2" s="62">
        <f t="shared" ref="K2:K18" si="0">I2*J2</f>
        <v>43.68</v>
      </c>
      <c r="L2" s="33" t="s">
        <v>41</v>
      </c>
    </row>
    <row r="3" spans="1:12" ht="108">
      <c r="A3" s="3">
        <v>2</v>
      </c>
      <c r="B3" s="13" t="s">
        <v>42</v>
      </c>
      <c r="C3" s="13" t="s">
        <v>43</v>
      </c>
      <c r="D3" s="13" t="s">
        <v>27</v>
      </c>
      <c r="E3" s="13"/>
      <c r="F3" s="14">
        <v>9787561276099</v>
      </c>
      <c r="G3" s="13">
        <v>2024.6</v>
      </c>
      <c r="H3" s="13"/>
      <c r="I3" s="62">
        <f>VLOOKUP(F3,[1]价格表!$A$1:$E$175,5,FALSE)</f>
        <v>45</v>
      </c>
      <c r="J3" s="13">
        <f>VLOOKUP(F3,[1]价格表!$A$1:$F$175,6,FALSE)</f>
        <v>0.78</v>
      </c>
      <c r="K3" s="62">
        <f t="shared" si="0"/>
        <v>35.1</v>
      </c>
      <c r="L3" s="33" t="s">
        <v>44</v>
      </c>
    </row>
    <row r="4" spans="1:12" ht="108">
      <c r="A4" s="3">
        <v>3</v>
      </c>
      <c r="B4" s="26" t="s">
        <v>45</v>
      </c>
      <c r="C4" s="26" t="s">
        <v>43</v>
      </c>
      <c r="D4" s="26" t="s">
        <v>46</v>
      </c>
      <c r="E4" s="13"/>
      <c r="F4" s="14">
        <v>9787313200969</v>
      </c>
      <c r="G4" s="13" t="s">
        <v>47</v>
      </c>
      <c r="H4" s="13"/>
      <c r="I4" s="62">
        <f>VLOOKUP(F4,[1]价格表!$A$1:$E$175,5,FALSE)</f>
        <v>45</v>
      </c>
      <c r="J4" s="13">
        <f>VLOOKUP(F4,[1]价格表!$A$1:$F$175,6,FALSE)</f>
        <v>0.78</v>
      </c>
      <c r="K4" s="62">
        <f t="shared" si="0"/>
        <v>35.1</v>
      </c>
      <c r="L4" s="33" t="s">
        <v>44</v>
      </c>
    </row>
    <row r="5" spans="1:12" ht="108">
      <c r="A5" s="3">
        <v>4</v>
      </c>
      <c r="B5" s="13" t="s">
        <v>48</v>
      </c>
      <c r="C5" s="13" t="s">
        <v>49</v>
      </c>
      <c r="D5" s="13" t="s">
        <v>20</v>
      </c>
      <c r="E5" s="13" t="s">
        <v>50</v>
      </c>
      <c r="F5" s="14">
        <v>9787576342352</v>
      </c>
      <c r="G5" s="13">
        <v>2024</v>
      </c>
      <c r="H5" s="13"/>
      <c r="I5" s="62">
        <f>VLOOKUP(F5,[1]价格表!$A$1:$E$175,5,FALSE)</f>
        <v>55</v>
      </c>
      <c r="J5" s="13">
        <f>VLOOKUP(F5,[1]价格表!$A$1:$F$175,6,FALSE)</f>
        <v>0.78</v>
      </c>
      <c r="K5" s="62">
        <f t="shared" si="0"/>
        <v>42.9</v>
      </c>
      <c r="L5" s="33" t="s">
        <v>44</v>
      </c>
    </row>
    <row r="6" spans="1:12" ht="121.5">
      <c r="A6" s="3">
        <v>5</v>
      </c>
      <c r="B6" s="13" t="s">
        <v>51</v>
      </c>
      <c r="C6" s="13" t="s">
        <v>12</v>
      </c>
      <c r="D6" s="13" t="s">
        <v>13</v>
      </c>
      <c r="E6" s="13" t="s">
        <v>14</v>
      </c>
      <c r="F6" s="14">
        <v>9787565064067</v>
      </c>
      <c r="G6" s="13">
        <v>2023.09</v>
      </c>
      <c r="H6" s="13"/>
      <c r="I6" s="62">
        <f>VLOOKUP(F6,[1]价格表!$A$1:$E$175,5,FALSE)</f>
        <v>58</v>
      </c>
      <c r="J6" s="13">
        <f>VLOOKUP(F6,[1]价格表!$A$1:$F$175,6,FALSE)</f>
        <v>0.78</v>
      </c>
      <c r="K6" s="62">
        <f t="shared" si="0"/>
        <v>45.24</v>
      </c>
      <c r="L6" s="33" t="s">
        <v>41</v>
      </c>
    </row>
    <row r="7" spans="1:12" s="54" customFormat="1" ht="67.5">
      <c r="A7" s="3">
        <v>6</v>
      </c>
      <c r="B7" s="13" t="s">
        <v>30</v>
      </c>
      <c r="C7" s="13" t="s">
        <v>31</v>
      </c>
      <c r="D7" s="13" t="s">
        <v>29</v>
      </c>
      <c r="E7" s="13" t="s">
        <v>14</v>
      </c>
      <c r="F7" s="14">
        <v>9787118136586</v>
      </c>
      <c r="G7" s="13">
        <v>2025.06</v>
      </c>
      <c r="H7" s="13"/>
      <c r="I7" s="62">
        <f>VLOOKUP(F7,[1]价格表!$A$1:$E$175,5,FALSE)</f>
        <v>68</v>
      </c>
      <c r="J7" s="13">
        <f>VLOOKUP(F7,[1]价格表!$A$1:$F$175,6,FALSE)</f>
        <v>0.78</v>
      </c>
      <c r="K7" s="62">
        <f t="shared" si="0"/>
        <v>53.04</v>
      </c>
      <c r="L7" s="90" t="s">
        <v>15</v>
      </c>
    </row>
    <row r="8" spans="1:12" ht="121.5">
      <c r="A8" s="3">
        <v>7</v>
      </c>
      <c r="B8" s="13" t="s">
        <v>52</v>
      </c>
      <c r="C8" s="13" t="s">
        <v>34</v>
      </c>
      <c r="D8" s="13" t="s">
        <v>17</v>
      </c>
      <c r="E8" s="13" t="s">
        <v>53</v>
      </c>
      <c r="F8" s="14">
        <v>9787040599022</v>
      </c>
      <c r="G8" s="13">
        <v>2023</v>
      </c>
      <c r="H8" s="13"/>
      <c r="I8" s="62">
        <f>VLOOKUP(F8,[1]价格表!$A$1:$E$175,5,FALSE)</f>
        <v>18</v>
      </c>
      <c r="J8" s="13">
        <f>VLOOKUP(F8,[1]价格表!$A$1:$F$175,6,FALSE)</f>
        <v>1</v>
      </c>
      <c r="K8" s="62">
        <f t="shared" si="0"/>
        <v>18</v>
      </c>
      <c r="L8" s="33" t="s">
        <v>41</v>
      </c>
    </row>
    <row r="9" spans="1:12" ht="121.5">
      <c r="A9" s="3">
        <v>8</v>
      </c>
      <c r="B9" s="13" t="s">
        <v>54</v>
      </c>
      <c r="C9" s="13" t="s">
        <v>55</v>
      </c>
      <c r="D9" s="13" t="s">
        <v>56</v>
      </c>
      <c r="E9" s="13" t="s">
        <v>57</v>
      </c>
      <c r="F9" s="14">
        <v>9787544672887</v>
      </c>
      <c r="G9" s="13">
        <v>2022</v>
      </c>
      <c r="H9" s="13"/>
      <c r="I9" s="62">
        <f>VLOOKUP(F9,[1]价格表!$A$1:$E$175,5,FALSE)</f>
        <v>52</v>
      </c>
      <c r="J9" s="13">
        <f>VLOOKUP(F9,[1]价格表!$A$1:$F$175,6,FALSE)</f>
        <v>0.78</v>
      </c>
      <c r="K9" s="62">
        <f t="shared" si="0"/>
        <v>40.56</v>
      </c>
      <c r="L9" s="33" t="s">
        <v>41</v>
      </c>
    </row>
    <row r="10" spans="1:12" ht="121.5">
      <c r="A10" s="3">
        <v>9</v>
      </c>
      <c r="B10" s="13" t="s">
        <v>58</v>
      </c>
      <c r="C10" s="13" t="s">
        <v>55</v>
      </c>
      <c r="D10" s="13" t="s">
        <v>56</v>
      </c>
      <c r="E10" s="13" t="s">
        <v>57</v>
      </c>
      <c r="F10" s="14">
        <v>9787544672894</v>
      </c>
      <c r="G10" s="13">
        <v>2022</v>
      </c>
      <c r="H10" s="13"/>
      <c r="I10" s="62">
        <f>VLOOKUP(F10,[1]价格表!$A$1:$E$175,5,FALSE)</f>
        <v>52</v>
      </c>
      <c r="J10" s="13">
        <f>VLOOKUP(F10,[1]价格表!$A$1:$F$175,6,FALSE)</f>
        <v>0.78</v>
      </c>
      <c r="K10" s="62">
        <f t="shared" si="0"/>
        <v>40.56</v>
      </c>
      <c r="L10" s="33" t="s">
        <v>41</v>
      </c>
    </row>
    <row r="11" spans="1:12" ht="121.5">
      <c r="A11" s="3">
        <v>10</v>
      </c>
      <c r="B11" s="13" t="s">
        <v>59</v>
      </c>
      <c r="C11" s="13" t="s">
        <v>60</v>
      </c>
      <c r="D11" s="13" t="s">
        <v>61</v>
      </c>
      <c r="E11" s="13" t="s">
        <v>62</v>
      </c>
      <c r="F11" s="14">
        <v>9787313214379</v>
      </c>
      <c r="G11" s="13" t="s">
        <v>63</v>
      </c>
      <c r="H11" s="13"/>
      <c r="I11" s="62">
        <f>VLOOKUP(F11,[1]价格表!$A$1:$E$175,5,FALSE)</f>
        <v>59</v>
      </c>
      <c r="J11" s="13">
        <f>VLOOKUP(F11,[1]价格表!$A$1:$F$175,6,FALSE)</f>
        <v>0.78</v>
      </c>
      <c r="K11" s="62">
        <f t="shared" si="0"/>
        <v>46.02</v>
      </c>
      <c r="L11" s="33" t="s">
        <v>41</v>
      </c>
    </row>
    <row r="12" spans="1:12" ht="121.5">
      <c r="A12" s="3">
        <v>11</v>
      </c>
      <c r="B12" s="13" t="s">
        <v>64</v>
      </c>
      <c r="C12" s="13" t="s">
        <v>60</v>
      </c>
      <c r="D12" s="13" t="s">
        <v>61</v>
      </c>
      <c r="E12" s="13" t="s">
        <v>62</v>
      </c>
      <c r="F12" s="14">
        <v>9787313214362</v>
      </c>
      <c r="G12" s="13" t="s">
        <v>63</v>
      </c>
      <c r="H12" s="13"/>
      <c r="I12" s="62">
        <f>VLOOKUP(F12,[1]价格表!$A$1:$E$175,5,FALSE)</f>
        <v>59</v>
      </c>
      <c r="J12" s="13">
        <f>VLOOKUP(F12,[1]价格表!$A$1:$F$175,6,FALSE)</f>
        <v>0.78</v>
      </c>
      <c r="K12" s="62">
        <f t="shared" si="0"/>
        <v>46.02</v>
      </c>
      <c r="L12" s="33" t="s">
        <v>41</v>
      </c>
    </row>
    <row r="13" spans="1:12" ht="121.5">
      <c r="A13" s="3">
        <v>12</v>
      </c>
      <c r="B13" s="13" t="s">
        <v>65</v>
      </c>
      <c r="C13" s="13" t="s">
        <v>66</v>
      </c>
      <c r="D13" s="13" t="s">
        <v>67</v>
      </c>
      <c r="E13" s="13" t="s">
        <v>68</v>
      </c>
      <c r="F13" s="14">
        <v>9787307177673</v>
      </c>
      <c r="G13" s="13">
        <v>2016</v>
      </c>
      <c r="H13" s="13"/>
      <c r="I13" s="62">
        <f>VLOOKUP(F13,[1]价格表!$A$1:$E$175,5,FALSE)</f>
        <v>39</v>
      </c>
      <c r="J13" s="13">
        <f>VLOOKUP(F13,[1]价格表!$A$1:$F$175,6,FALSE)</f>
        <v>0.78</v>
      </c>
      <c r="K13" s="62">
        <f t="shared" si="0"/>
        <v>30.42</v>
      </c>
      <c r="L13" s="33" t="s">
        <v>41</v>
      </c>
    </row>
    <row r="14" spans="1:12" ht="121.5">
      <c r="A14" s="3">
        <v>13</v>
      </c>
      <c r="B14" s="13" t="s">
        <v>69</v>
      </c>
      <c r="C14" s="13" t="s">
        <v>70</v>
      </c>
      <c r="D14" s="13" t="s">
        <v>71</v>
      </c>
      <c r="E14" s="13">
        <v>1</v>
      </c>
      <c r="F14" s="14">
        <v>9787577210599</v>
      </c>
      <c r="G14" s="13">
        <v>2024</v>
      </c>
      <c r="H14" s="13"/>
      <c r="I14" s="62">
        <f>VLOOKUP(F14,[1]价格表!$A$1:$E$175,5,FALSE)</f>
        <v>59.8</v>
      </c>
      <c r="J14" s="13">
        <f>VLOOKUP(F14,[1]价格表!$A$1:$F$175,6,FALSE)</f>
        <v>0.78</v>
      </c>
      <c r="K14" s="62">
        <f t="shared" si="0"/>
        <v>46.643999999999998</v>
      </c>
      <c r="L14" s="33" t="s">
        <v>41</v>
      </c>
    </row>
    <row r="15" spans="1:12" ht="121.5">
      <c r="A15" s="3">
        <v>14</v>
      </c>
      <c r="B15" s="13" t="s">
        <v>72</v>
      </c>
      <c r="C15" s="13" t="s">
        <v>73</v>
      </c>
      <c r="D15" s="13" t="s">
        <v>74</v>
      </c>
      <c r="E15" s="13" t="s">
        <v>14</v>
      </c>
      <c r="F15" s="14">
        <v>9787567300934</v>
      </c>
      <c r="G15" s="13">
        <v>2022</v>
      </c>
      <c r="H15" s="13"/>
      <c r="I15" s="62">
        <f>VLOOKUP(F15,[1]价格表!$A$1:$E$175,5,FALSE)</f>
        <v>45</v>
      </c>
      <c r="J15" s="13">
        <f>VLOOKUP(F15,[1]价格表!$A$1:$F$175,6,FALSE)</f>
        <v>0.78</v>
      </c>
      <c r="K15" s="62">
        <f t="shared" si="0"/>
        <v>35.1</v>
      </c>
      <c r="L15" s="33" t="s">
        <v>41</v>
      </c>
    </row>
    <row r="16" spans="1:12" ht="121.5">
      <c r="A16" s="3">
        <v>15</v>
      </c>
      <c r="B16" s="13" t="s">
        <v>75</v>
      </c>
      <c r="C16" s="13" t="s">
        <v>76</v>
      </c>
      <c r="D16" s="13" t="s">
        <v>77</v>
      </c>
      <c r="E16" s="13">
        <v>1</v>
      </c>
      <c r="F16" s="14">
        <v>9787568715539</v>
      </c>
      <c r="G16" s="13">
        <v>2024</v>
      </c>
      <c r="H16" s="13"/>
      <c r="I16" s="62">
        <f>VLOOKUP(F16,[1]价格表!$A$1:$E$175,5,FALSE)</f>
        <v>49.8</v>
      </c>
      <c r="J16" s="13">
        <f>VLOOKUP(F16,[1]价格表!$A$1:$F$175,6,FALSE)</f>
        <v>0.78</v>
      </c>
      <c r="K16" s="62">
        <f t="shared" si="0"/>
        <v>38.844000000000001</v>
      </c>
      <c r="L16" s="33" t="s">
        <v>41</v>
      </c>
    </row>
    <row r="17" spans="1:12" ht="121.5">
      <c r="A17" s="3">
        <v>16</v>
      </c>
      <c r="B17" s="13" t="s">
        <v>78</v>
      </c>
      <c r="C17" s="13" t="s">
        <v>79</v>
      </c>
      <c r="D17" s="13" t="s">
        <v>23</v>
      </c>
      <c r="E17" s="13">
        <v>1</v>
      </c>
      <c r="F17" s="14">
        <v>9787566737014</v>
      </c>
      <c r="G17" s="13">
        <v>2022</v>
      </c>
      <c r="H17" s="13"/>
      <c r="I17" s="62">
        <f>VLOOKUP(F17,[1]价格表!$A$1:$E$175,5,FALSE)</f>
        <v>69.8</v>
      </c>
      <c r="J17" s="13">
        <f>VLOOKUP(F17,[1]价格表!$A$1:$F$175,6,FALSE)</f>
        <v>0.78</v>
      </c>
      <c r="K17" s="62">
        <f t="shared" si="0"/>
        <v>54.444000000000003</v>
      </c>
      <c r="L17" s="33" t="s">
        <v>41</v>
      </c>
    </row>
    <row r="18" spans="1:12" ht="121.5">
      <c r="A18" s="3">
        <v>17</v>
      </c>
      <c r="B18" s="55" t="s">
        <v>80</v>
      </c>
      <c r="C18" s="45" t="s">
        <v>81</v>
      </c>
      <c r="D18" s="46" t="s">
        <v>82</v>
      </c>
      <c r="E18" s="45" t="s">
        <v>83</v>
      </c>
      <c r="F18" s="47">
        <v>9787564855291</v>
      </c>
      <c r="G18" s="53">
        <v>45505</v>
      </c>
      <c r="H18" s="116"/>
      <c r="I18" s="62">
        <f>VLOOKUP(F18,[1]价格表!$A$1:$E$175,5,FALSE)</f>
        <v>45</v>
      </c>
      <c r="J18" s="13">
        <f>VLOOKUP(F18,[1]价格表!$A$1:$F$175,6,FALSE)</f>
        <v>0.78</v>
      </c>
      <c r="K18" s="62">
        <f t="shared" si="0"/>
        <v>35.1</v>
      </c>
      <c r="L18" s="33" t="s">
        <v>41</v>
      </c>
    </row>
    <row r="19" spans="1:12">
      <c r="A19" s="3">
        <v>18</v>
      </c>
      <c r="B19" s="117" t="s">
        <v>232</v>
      </c>
      <c r="C19" s="118" t="s">
        <v>233</v>
      </c>
      <c r="D19" s="3"/>
      <c r="E19" s="32"/>
      <c r="F19" s="32"/>
      <c r="G19" s="33"/>
      <c r="H19" s="119">
        <v>42</v>
      </c>
      <c r="I19" s="32"/>
      <c r="J19" s="32"/>
      <c r="K19" s="122"/>
      <c r="L19" s="120" t="s">
        <v>234</v>
      </c>
    </row>
  </sheetData>
  <autoFilter ref="A1:O18" xr:uid="{00000000-0001-0000-0000-000000000000}"/>
  <phoneticPr fontId="27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2"/>
  <sheetViews>
    <sheetView topLeftCell="A24" zoomScale="70" zoomScaleNormal="70" workbookViewId="0">
      <selection activeCell="B31" sqref="B31:L31"/>
    </sheetView>
  </sheetViews>
  <sheetFormatPr defaultColWidth="9" defaultRowHeight="13.5"/>
  <cols>
    <col min="1" max="1" width="8.5" customWidth="1"/>
    <col min="2" max="2" width="56.625" style="54" customWidth="1"/>
    <col min="3" max="3" width="31.625" style="54" customWidth="1"/>
    <col min="4" max="4" width="21.25" hidden="1" customWidth="1"/>
    <col min="5" max="5" width="16.5" customWidth="1"/>
    <col min="6" max="7" width="20.25" hidden="1" customWidth="1"/>
    <col min="8" max="10" width="20.25" customWidth="1"/>
    <col min="11" max="11" width="13.375" customWidth="1"/>
    <col min="12" max="12" width="78.25" style="54" customWidth="1"/>
  </cols>
  <sheetData>
    <row r="1" spans="1:12" s="1" customFormat="1" ht="18.7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6</v>
      </c>
      <c r="L1" s="2" t="s">
        <v>11</v>
      </c>
    </row>
    <row r="2" spans="1:12" ht="121.5">
      <c r="A2" s="97">
        <v>1</v>
      </c>
      <c r="B2" s="6" t="s">
        <v>51</v>
      </c>
      <c r="C2" s="6" t="s">
        <v>12</v>
      </c>
      <c r="D2" s="6" t="s">
        <v>13</v>
      </c>
      <c r="E2" s="6" t="s">
        <v>14</v>
      </c>
      <c r="F2" s="100">
        <v>9787565064067</v>
      </c>
      <c r="G2" s="101"/>
      <c r="H2" s="62">
        <f>VLOOKUP(F2,[1]价格表!$A$1:$F$175,5,FALSE)</f>
        <v>58</v>
      </c>
      <c r="I2" s="13">
        <f>VLOOKUP(F2,[1]价格表!$A$1:$F$175,6,FALSE)</f>
        <v>0.78</v>
      </c>
      <c r="J2" s="62">
        <f t="shared" ref="J2:J25" si="0">H2*I2</f>
        <v>45.24</v>
      </c>
      <c r="K2" s="3">
        <v>2023</v>
      </c>
      <c r="L2" s="90" t="s">
        <v>99</v>
      </c>
    </row>
    <row r="3" spans="1:12" ht="27">
      <c r="A3" s="97">
        <v>2</v>
      </c>
      <c r="B3" s="6" t="s">
        <v>102</v>
      </c>
      <c r="C3" s="6" t="s">
        <v>103</v>
      </c>
      <c r="D3" s="6" t="s">
        <v>87</v>
      </c>
      <c r="E3" s="6" t="s">
        <v>24</v>
      </c>
      <c r="F3" s="100">
        <v>9787112271900</v>
      </c>
      <c r="G3" s="101"/>
      <c r="H3" s="62">
        <f>VLOOKUP(F3,[1]价格表!$A$1:$F$175,5,FALSE)</f>
        <v>68</v>
      </c>
      <c r="I3" s="13">
        <f>VLOOKUP(F3,[1]价格表!$A$1:$F$175,6,FALSE)</f>
        <v>0.78</v>
      </c>
      <c r="J3" s="62">
        <f t="shared" si="0"/>
        <v>53.04</v>
      </c>
      <c r="K3" s="3">
        <v>2019.1</v>
      </c>
      <c r="L3" s="33" t="s">
        <v>104</v>
      </c>
    </row>
    <row r="4" spans="1:12" ht="67.5">
      <c r="A4" s="97">
        <v>3</v>
      </c>
      <c r="B4" s="6" t="s">
        <v>105</v>
      </c>
      <c r="C4" s="6" t="s">
        <v>103</v>
      </c>
      <c r="D4" s="6" t="s">
        <v>87</v>
      </c>
      <c r="E4" s="6" t="s">
        <v>24</v>
      </c>
      <c r="F4" s="100">
        <v>9787112211630</v>
      </c>
      <c r="G4" s="13" t="s">
        <v>106</v>
      </c>
      <c r="H4" s="62">
        <v>28</v>
      </c>
      <c r="I4" s="13">
        <v>0.78</v>
      </c>
      <c r="J4" s="62">
        <f t="shared" si="0"/>
        <v>21.84</v>
      </c>
      <c r="K4" s="3">
        <v>2019.1</v>
      </c>
      <c r="L4" s="33" t="s">
        <v>104</v>
      </c>
    </row>
    <row r="5" spans="1:12" ht="14.25">
      <c r="A5" s="97">
        <v>4</v>
      </c>
      <c r="B5" s="6" t="s">
        <v>107</v>
      </c>
      <c r="C5" s="6" t="s">
        <v>108</v>
      </c>
      <c r="D5" s="6" t="s">
        <v>109</v>
      </c>
      <c r="E5" s="6">
        <v>2</v>
      </c>
      <c r="F5" s="100">
        <v>9787516524435</v>
      </c>
      <c r="G5" s="101"/>
      <c r="H5" s="62">
        <f>VLOOKUP(F5,[1]价格表!$A$1:$F$175,5,FALSE)</f>
        <v>59.8</v>
      </c>
      <c r="I5" s="13">
        <f>VLOOKUP(F5,[1]价格表!$A$1:$F$175,6,FALSE)</f>
        <v>0.78</v>
      </c>
      <c r="J5" s="62">
        <f t="shared" si="0"/>
        <v>46.643999999999998</v>
      </c>
      <c r="K5" s="3">
        <v>2021.5</v>
      </c>
      <c r="L5" s="33" t="s">
        <v>110</v>
      </c>
    </row>
    <row r="6" spans="1:12" ht="14.25">
      <c r="A6" s="97">
        <v>5</v>
      </c>
      <c r="B6" s="6" t="s">
        <v>111</v>
      </c>
      <c r="C6" s="6" t="s">
        <v>112</v>
      </c>
      <c r="D6" s="6" t="s">
        <v>109</v>
      </c>
      <c r="E6" s="6">
        <v>2</v>
      </c>
      <c r="F6" s="100">
        <v>9787516530900</v>
      </c>
      <c r="G6" s="101"/>
      <c r="H6" s="62">
        <f>VLOOKUP(F6,[1]价格表!$A$1:$F$175,5,FALSE)</f>
        <v>39.799999999999997</v>
      </c>
      <c r="I6" s="13">
        <f>VLOOKUP(F6,[1]价格表!$A$1:$F$175,6,FALSE)</f>
        <v>0.78</v>
      </c>
      <c r="J6" s="62">
        <f t="shared" si="0"/>
        <v>31.044</v>
      </c>
      <c r="K6" s="3">
        <v>2021.5</v>
      </c>
      <c r="L6" s="33" t="s">
        <v>110</v>
      </c>
    </row>
    <row r="7" spans="1:12" ht="81">
      <c r="A7" s="97">
        <v>6</v>
      </c>
      <c r="B7" s="6" t="s">
        <v>90</v>
      </c>
      <c r="C7" s="6" t="s">
        <v>91</v>
      </c>
      <c r="D7" s="6" t="s">
        <v>87</v>
      </c>
      <c r="E7" s="6" t="s">
        <v>89</v>
      </c>
      <c r="F7" s="100">
        <v>9787112251742</v>
      </c>
      <c r="G7" s="101"/>
      <c r="H7" s="62">
        <f>VLOOKUP(F7,[1]价格表!$A$1:$F$175,5,FALSE)</f>
        <v>48</v>
      </c>
      <c r="I7" s="13">
        <f>VLOOKUP(F7,[1]价格表!$A$1:$F$175,6,FALSE)</f>
        <v>0.78</v>
      </c>
      <c r="J7" s="62">
        <f t="shared" si="0"/>
        <v>37.44</v>
      </c>
      <c r="K7" s="3">
        <v>2020</v>
      </c>
      <c r="L7" s="60" t="s">
        <v>113</v>
      </c>
    </row>
    <row r="8" spans="1:12" ht="27">
      <c r="A8" s="97">
        <v>7</v>
      </c>
      <c r="B8" s="6" t="s">
        <v>114</v>
      </c>
      <c r="C8" s="6" t="s">
        <v>115</v>
      </c>
      <c r="D8" s="6" t="s">
        <v>87</v>
      </c>
      <c r="E8" s="6"/>
      <c r="F8" s="100">
        <v>9787112287680</v>
      </c>
      <c r="G8" s="101"/>
      <c r="H8" s="62">
        <f>VLOOKUP(F8,[1]价格表!$A$1:$F$175,5,FALSE)</f>
        <v>46</v>
      </c>
      <c r="I8" s="13">
        <f>VLOOKUP(F8,[1]价格表!$A$1:$F$175,6,FALSE)</f>
        <v>0.78</v>
      </c>
      <c r="J8" s="62">
        <f t="shared" si="0"/>
        <v>35.880000000000003</v>
      </c>
      <c r="K8" s="3">
        <v>2023.1</v>
      </c>
      <c r="L8" s="33" t="s">
        <v>104</v>
      </c>
    </row>
    <row r="9" spans="1:12" ht="27">
      <c r="A9" s="97">
        <v>8</v>
      </c>
      <c r="B9" s="6" t="s">
        <v>116</v>
      </c>
      <c r="C9" s="6" t="s">
        <v>117</v>
      </c>
      <c r="D9" s="6" t="s">
        <v>16</v>
      </c>
      <c r="E9" s="6">
        <v>1</v>
      </c>
      <c r="F9" s="100">
        <v>9787302609742</v>
      </c>
      <c r="G9" s="101"/>
      <c r="H9" s="62">
        <f>VLOOKUP(F9,[1]价格表!$A$1:$F$175,5,FALSE)</f>
        <v>59.8</v>
      </c>
      <c r="I9" s="13">
        <f>VLOOKUP(F9,[1]价格表!$A$1:$F$175,6,FALSE)</f>
        <v>0.78</v>
      </c>
      <c r="J9" s="62">
        <f t="shared" si="0"/>
        <v>46.643999999999998</v>
      </c>
      <c r="K9" s="3">
        <v>2023.12</v>
      </c>
      <c r="L9" s="104" t="s">
        <v>118</v>
      </c>
    </row>
    <row r="10" spans="1:12" ht="14.25">
      <c r="A10" s="97">
        <v>9</v>
      </c>
      <c r="B10" s="6" t="s">
        <v>95</v>
      </c>
      <c r="C10" s="6" t="s">
        <v>96</v>
      </c>
      <c r="D10" s="6" t="s">
        <v>88</v>
      </c>
      <c r="E10" s="6" t="s">
        <v>24</v>
      </c>
      <c r="F10" s="100">
        <v>9787562961963</v>
      </c>
      <c r="G10" s="101"/>
      <c r="H10" s="62">
        <f>VLOOKUP(F10,[1]价格表!$A$1:$F$175,5,FALSE)</f>
        <v>48</v>
      </c>
      <c r="I10" s="13">
        <f>VLOOKUP(F10,[1]价格表!$A$1:$F$175,6,FALSE)</f>
        <v>0.78</v>
      </c>
      <c r="J10" s="62">
        <f t="shared" si="0"/>
        <v>37.44</v>
      </c>
      <c r="K10" s="3">
        <v>2021.6</v>
      </c>
      <c r="L10" s="33" t="s">
        <v>100</v>
      </c>
    </row>
    <row r="11" spans="1:12" ht="27">
      <c r="A11" s="97">
        <v>10</v>
      </c>
      <c r="B11" s="6" t="s">
        <v>93</v>
      </c>
      <c r="C11" s="6" t="s">
        <v>119</v>
      </c>
      <c r="D11" s="6" t="s">
        <v>94</v>
      </c>
      <c r="E11" s="6" t="s">
        <v>25</v>
      </c>
      <c r="F11" s="100">
        <v>9787530881897</v>
      </c>
      <c r="G11" s="101"/>
      <c r="H11" s="62">
        <f>VLOOKUP(F11,[1]价格表!$A$1:$F$175,5,FALSE)</f>
        <v>45</v>
      </c>
      <c r="I11" s="13">
        <f>VLOOKUP(F11,[1]价格表!$A$1:$F$175,6,FALSE)</f>
        <v>0.78</v>
      </c>
      <c r="J11" s="62">
        <f t="shared" si="0"/>
        <v>35.1</v>
      </c>
      <c r="K11" s="3">
        <v>2020.4</v>
      </c>
      <c r="L11" s="33" t="s">
        <v>101</v>
      </c>
    </row>
    <row r="12" spans="1:12" ht="14.25">
      <c r="A12" s="97">
        <v>11</v>
      </c>
      <c r="B12" s="6" t="s">
        <v>120</v>
      </c>
      <c r="C12" s="6" t="s">
        <v>121</v>
      </c>
      <c r="D12" s="6" t="s">
        <v>87</v>
      </c>
      <c r="E12" s="6"/>
      <c r="F12" s="100">
        <v>9787112303526</v>
      </c>
      <c r="G12" s="101"/>
      <c r="H12" s="62">
        <f>VLOOKUP(F12,[1]价格表!$A$1:$F$175,5,FALSE)</f>
        <v>49</v>
      </c>
      <c r="I12" s="13">
        <f>VLOOKUP(F12,[1]价格表!$A$1:$F$175,6,FALSE)</f>
        <v>0.78</v>
      </c>
      <c r="J12" s="62">
        <f t="shared" si="0"/>
        <v>38.22</v>
      </c>
      <c r="K12" s="3">
        <v>2024.7</v>
      </c>
      <c r="L12" s="33" t="s">
        <v>122</v>
      </c>
    </row>
    <row r="13" spans="1:12" ht="14.25">
      <c r="A13" s="97">
        <v>12</v>
      </c>
      <c r="B13" s="6" t="s">
        <v>97</v>
      </c>
      <c r="C13" s="6" t="s">
        <v>123</v>
      </c>
      <c r="D13" s="6" t="s">
        <v>71</v>
      </c>
      <c r="E13" s="6" t="s">
        <v>25</v>
      </c>
      <c r="F13" s="100">
        <v>9787568044301</v>
      </c>
      <c r="G13" s="101"/>
      <c r="H13" s="62">
        <f>VLOOKUP(F13,[1]价格表!$A$1:$F$175,5,FALSE)</f>
        <v>38</v>
      </c>
      <c r="I13" s="13">
        <f>VLOOKUP(F13,[1]价格表!$A$1:$F$175,6,FALSE)</f>
        <v>0.78</v>
      </c>
      <c r="J13" s="62">
        <f t="shared" si="0"/>
        <v>29.64</v>
      </c>
      <c r="K13" s="3">
        <v>2018.11</v>
      </c>
      <c r="L13" s="33" t="s">
        <v>100</v>
      </c>
    </row>
    <row r="14" spans="1:12" ht="121.5">
      <c r="A14" s="97">
        <v>13</v>
      </c>
      <c r="B14" s="13" t="s">
        <v>124</v>
      </c>
      <c r="C14" s="13" t="s">
        <v>34</v>
      </c>
      <c r="D14" s="13" t="s">
        <v>17</v>
      </c>
      <c r="E14" s="13" t="s">
        <v>53</v>
      </c>
      <c r="F14" s="14">
        <v>9787040599022</v>
      </c>
      <c r="G14" s="13"/>
      <c r="H14" s="62">
        <f>VLOOKUP(F14,[1]价格表!$A$1:$F$175,5,FALSE)</f>
        <v>18</v>
      </c>
      <c r="I14" s="13">
        <f>VLOOKUP(F14,[1]价格表!$A$1:$F$175,6,FALSE)</f>
        <v>1</v>
      </c>
      <c r="J14" s="62">
        <f t="shared" si="0"/>
        <v>18</v>
      </c>
      <c r="K14" s="13">
        <v>2023</v>
      </c>
      <c r="L14" s="90" t="s">
        <v>99</v>
      </c>
    </row>
    <row r="15" spans="1:12" ht="94.5">
      <c r="A15" s="97">
        <v>14</v>
      </c>
      <c r="B15" s="13" t="s">
        <v>54</v>
      </c>
      <c r="C15" s="13" t="s">
        <v>125</v>
      </c>
      <c r="D15" s="13" t="s">
        <v>32</v>
      </c>
      <c r="E15" s="26" t="s">
        <v>28</v>
      </c>
      <c r="F15" s="14">
        <v>9787544672887</v>
      </c>
      <c r="G15" s="13"/>
      <c r="H15" s="62">
        <f>VLOOKUP(F15,[1]价格表!$A$1:$F$175,5,FALSE)</f>
        <v>52</v>
      </c>
      <c r="I15" s="13">
        <f>VLOOKUP(F15,[1]价格表!$A$1:$F$175,6,FALSE)</f>
        <v>0.78</v>
      </c>
      <c r="J15" s="62">
        <f t="shared" si="0"/>
        <v>40.56</v>
      </c>
      <c r="K15" s="13">
        <v>2022</v>
      </c>
      <c r="L15" s="90" t="s">
        <v>126</v>
      </c>
    </row>
    <row r="16" spans="1:12" ht="94.5">
      <c r="A16" s="97">
        <v>15</v>
      </c>
      <c r="B16" s="13" t="s">
        <v>58</v>
      </c>
      <c r="C16" s="13" t="s">
        <v>125</v>
      </c>
      <c r="D16" s="13" t="s">
        <v>32</v>
      </c>
      <c r="E16" s="26" t="s">
        <v>28</v>
      </c>
      <c r="F16" s="14">
        <v>9787544672894</v>
      </c>
      <c r="G16" s="13"/>
      <c r="H16" s="62">
        <f>VLOOKUP(F16,[1]价格表!$A$1:$F$175,5,FALSE)</f>
        <v>52</v>
      </c>
      <c r="I16" s="13">
        <f>VLOOKUP(F16,[1]价格表!$A$1:$F$175,6,FALSE)</f>
        <v>0.78</v>
      </c>
      <c r="J16" s="62">
        <f t="shared" si="0"/>
        <v>40.56</v>
      </c>
      <c r="K16" s="13">
        <v>2022</v>
      </c>
      <c r="L16" s="90" t="s">
        <v>126</v>
      </c>
    </row>
    <row r="17" spans="1:12" ht="94.5">
      <c r="A17" s="97">
        <v>16</v>
      </c>
      <c r="B17" s="13" t="s">
        <v>59</v>
      </c>
      <c r="C17" s="13" t="s">
        <v>33</v>
      </c>
      <c r="D17" s="13" t="s">
        <v>21</v>
      </c>
      <c r="E17" s="26" t="s">
        <v>26</v>
      </c>
      <c r="F17" s="14">
        <v>9787313214379</v>
      </c>
      <c r="G17" s="13"/>
      <c r="H17" s="62">
        <f>VLOOKUP(F17,[1]价格表!$A$1:$F$175,5,FALSE)</f>
        <v>59</v>
      </c>
      <c r="I17" s="13">
        <f>VLOOKUP(F17,[1]价格表!$A$1:$F$175,6,FALSE)</f>
        <v>0.78</v>
      </c>
      <c r="J17" s="62">
        <f t="shared" si="0"/>
        <v>46.02</v>
      </c>
      <c r="K17" s="13" t="s">
        <v>63</v>
      </c>
      <c r="L17" s="90" t="s">
        <v>126</v>
      </c>
    </row>
    <row r="18" spans="1:12" ht="94.5">
      <c r="A18" s="97">
        <v>17</v>
      </c>
      <c r="B18" s="13" t="s">
        <v>64</v>
      </c>
      <c r="C18" s="13" t="s">
        <v>33</v>
      </c>
      <c r="D18" s="13" t="s">
        <v>21</v>
      </c>
      <c r="E18" s="26" t="s">
        <v>26</v>
      </c>
      <c r="F18" s="14">
        <v>9787313214362</v>
      </c>
      <c r="G18" s="13"/>
      <c r="H18" s="62">
        <f>VLOOKUP(F18,[1]价格表!$A$1:$F$175,5,FALSE)</f>
        <v>59</v>
      </c>
      <c r="I18" s="13">
        <f>VLOOKUP(F18,[1]价格表!$A$1:$F$175,6,FALSE)</f>
        <v>0.78</v>
      </c>
      <c r="J18" s="62">
        <f t="shared" si="0"/>
        <v>46.02</v>
      </c>
      <c r="K18" s="13" t="s">
        <v>63</v>
      </c>
      <c r="L18" s="90" t="s">
        <v>126</v>
      </c>
    </row>
    <row r="19" spans="1:12" ht="94.5">
      <c r="A19" s="97">
        <v>18</v>
      </c>
      <c r="B19" s="13" t="s">
        <v>65</v>
      </c>
      <c r="C19" s="26" t="s">
        <v>127</v>
      </c>
      <c r="D19" s="26" t="s">
        <v>92</v>
      </c>
      <c r="E19" s="26" t="s">
        <v>14</v>
      </c>
      <c r="F19" s="43">
        <v>9787307177673</v>
      </c>
      <c r="G19" s="26"/>
      <c r="H19" s="62">
        <f>VLOOKUP(F19,[1]价格表!$A$1:$F$175,5,FALSE)</f>
        <v>39</v>
      </c>
      <c r="I19" s="13">
        <f>VLOOKUP(F19,[1]价格表!$A$1:$F$175,6,FALSE)</f>
        <v>0.78</v>
      </c>
      <c r="J19" s="62">
        <f t="shared" si="0"/>
        <v>30.42</v>
      </c>
      <c r="K19" s="13">
        <v>2016</v>
      </c>
      <c r="L19" s="90" t="s">
        <v>126</v>
      </c>
    </row>
    <row r="20" spans="1:12" ht="121.5">
      <c r="A20" s="97">
        <v>19</v>
      </c>
      <c r="B20" s="13" t="s">
        <v>69</v>
      </c>
      <c r="C20" s="13" t="s">
        <v>70</v>
      </c>
      <c r="D20" s="13" t="s">
        <v>71</v>
      </c>
      <c r="E20" s="13">
        <v>1</v>
      </c>
      <c r="F20" s="14">
        <v>9787577210599</v>
      </c>
      <c r="G20" s="13"/>
      <c r="H20" s="62">
        <f>VLOOKUP(F20,[1]价格表!$A$1:$F$175,5,FALSE)</f>
        <v>59.8</v>
      </c>
      <c r="I20" s="13">
        <f>VLOOKUP(F20,[1]价格表!$A$1:$F$175,6,FALSE)</f>
        <v>0.78</v>
      </c>
      <c r="J20" s="62">
        <f t="shared" si="0"/>
        <v>46.643999999999998</v>
      </c>
      <c r="K20" s="13">
        <v>2024</v>
      </c>
      <c r="L20" s="90" t="s">
        <v>99</v>
      </c>
    </row>
    <row r="21" spans="1:12" ht="121.5">
      <c r="A21" s="97">
        <v>20</v>
      </c>
      <c r="B21" s="13" t="s">
        <v>128</v>
      </c>
      <c r="C21" s="13" t="s">
        <v>73</v>
      </c>
      <c r="D21" s="13" t="s">
        <v>74</v>
      </c>
      <c r="E21" s="13" t="s">
        <v>14</v>
      </c>
      <c r="F21" s="14">
        <v>9787567300934</v>
      </c>
      <c r="G21" s="102"/>
      <c r="H21" s="62">
        <f>VLOOKUP(F21,[1]价格表!$A$1:$F$175,5,FALSE)</f>
        <v>45</v>
      </c>
      <c r="I21" s="13">
        <f>VLOOKUP(F21,[1]价格表!$A$1:$F$175,6,FALSE)</f>
        <v>0.78</v>
      </c>
      <c r="J21" s="62">
        <f t="shared" si="0"/>
        <v>35.1</v>
      </c>
      <c r="K21" s="13">
        <v>2022</v>
      </c>
      <c r="L21" s="90" t="s">
        <v>99</v>
      </c>
    </row>
    <row r="22" spans="1:12" ht="121.5">
      <c r="A22" s="97">
        <v>21</v>
      </c>
      <c r="B22" s="13" t="s">
        <v>75</v>
      </c>
      <c r="C22" s="13" t="s">
        <v>76</v>
      </c>
      <c r="D22" s="13" t="s">
        <v>77</v>
      </c>
      <c r="E22" s="13">
        <v>1</v>
      </c>
      <c r="F22" s="14">
        <v>9787568715539</v>
      </c>
      <c r="G22" s="13"/>
      <c r="H22" s="62">
        <f>VLOOKUP(F22,[1]价格表!$A$1:$F$175,5,FALSE)</f>
        <v>49.8</v>
      </c>
      <c r="I22" s="13">
        <f>VLOOKUP(F22,[1]价格表!$A$1:$F$175,6,FALSE)</f>
        <v>0.78</v>
      </c>
      <c r="J22" s="62">
        <f t="shared" si="0"/>
        <v>38.844000000000001</v>
      </c>
      <c r="K22" s="13">
        <v>2024</v>
      </c>
      <c r="L22" s="90" t="s">
        <v>99</v>
      </c>
    </row>
    <row r="23" spans="1:12" ht="121.5">
      <c r="A23" s="97">
        <v>22</v>
      </c>
      <c r="B23" s="13" t="s">
        <v>78</v>
      </c>
      <c r="C23" s="13" t="s">
        <v>79</v>
      </c>
      <c r="D23" s="13" t="s">
        <v>23</v>
      </c>
      <c r="E23" s="13">
        <v>1</v>
      </c>
      <c r="F23" s="14">
        <v>9787566737014</v>
      </c>
      <c r="G23" s="13"/>
      <c r="H23" s="62">
        <f>VLOOKUP(F23,[1]价格表!$A$1:$F$175,5,FALSE)</f>
        <v>69.8</v>
      </c>
      <c r="I23" s="13">
        <f>VLOOKUP(F23,[1]价格表!$A$1:$F$175,6,FALSE)</f>
        <v>0.78</v>
      </c>
      <c r="J23" s="62">
        <f t="shared" si="0"/>
        <v>54.444000000000003</v>
      </c>
      <c r="K23" s="13">
        <v>2022</v>
      </c>
      <c r="L23" s="90" t="s">
        <v>99</v>
      </c>
    </row>
    <row r="24" spans="1:12" ht="121.5">
      <c r="A24" s="97">
        <v>23</v>
      </c>
      <c r="B24" s="44" t="s">
        <v>129</v>
      </c>
      <c r="C24" s="45" t="s">
        <v>81</v>
      </c>
      <c r="D24" s="46" t="s">
        <v>82</v>
      </c>
      <c r="E24" s="45" t="s">
        <v>83</v>
      </c>
      <c r="F24" s="47">
        <v>9787564855291</v>
      </c>
      <c r="G24" s="105"/>
      <c r="H24" s="62">
        <f>VLOOKUP(F24,[1]价格表!$A$1:$F$175,5,FALSE)</f>
        <v>45</v>
      </c>
      <c r="I24" s="13">
        <f>VLOOKUP(F24,[1]价格表!$A$1:$F$175,6,FALSE)</f>
        <v>0.78</v>
      </c>
      <c r="J24" s="62">
        <f t="shared" si="0"/>
        <v>35.1</v>
      </c>
      <c r="K24" s="53">
        <v>45505</v>
      </c>
      <c r="L24" s="90" t="s">
        <v>99</v>
      </c>
    </row>
    <row r="25" spans="1:12" ht="121.5">
      <c r="A25" s="97">
        <v>24</v>
      </c>
      <c r="B25" s="13" t="s">
        <v>38</v>
      </c>
      <c r="C25" s="13" t="s">
        <v>39</v>
      </c>
      <c r="D25" s="13" t="s">
        <v>40</v>
      </c>
      <c r="E25" s="13"/>
      <c r="F25" s="14">
        <v>9787564859930</v>
      </c>
      <c r="G25" s="13"/>
      <c r="H25" s="62">
        <f>VLOOKUP(F25,[1]价格表!$A$1:$F$175,5,FALSE)</f>
        <v>56</v>
      </c>
      <c r="I25" s="13">
        <f>VLOOKUP(F25,[1]价格表!$A$1:$F$175,6,FALSE)</f>
        <v>0.78</v>
      </c>
      <c r="J25" s="62">
        <f t="shared" si="0"/>
        <v>43.68</v>
      </c>
      <c r="K25" s="13">
        <v>2025.6</v>
      </c>
      <c r="L25" s="90" t="s">
        <v>99</v>
      </c>
    </row>
    <row r="26" spans="1:12" ht="27">
      <c r="A26" s="97">
        <v>25</v>
      </c>
      <c r="B26" s="106" t="s">
        <v>130</v>
      </c>
      <c r="C26" s="98" t="s">
        <v>131</v>
      </c>
      <c r="D26" s="98" t="s">
        <v>32</v>
      </c>
      <c r="E26" s="98" t="s">
        <v>25</v>
      </c>
      <c r="F26" s="99">
        <v>9787544678018</v>
      </c>
      <c r="G26" s="107"/>
      <c r="H26" s="62">
        <f>VLOOKUP(F26,[1]价格表!$A$1:$F$175,5,FALSE)</f>
        <v>37</v>
      </c>
      <c r="I26" s="13">
        <f>VLOOKUP(F26,[1]价格表!$A$1:$F$175,6,FALSE)</f>
        <v>0.78</v>
      </c>
      <c r="J26" s="62">
        <f>H26*I26</f>
        <v>28.86</v>
      </c>
      <c r="K26" s="112">
        <v>45139</v>
      </c>
      <c r="L26" s="103" t="s">
        <v>132</v>
      </c>
    </row>
    <row r="27" spans="1:12" ht="27">
      <c r="A27" s="97">
        <v>26</v>
      </c>
      <c r="B27" s="106" t="s">
        <v>133</v>
      </c>
      <c r="C27" s="98" t="s">
        <v>131</v>
      </c>
      <c r="D27" s="98" t="s">
        <v>32</v>
      </c>
      <c r="E27" s="98" t="s">
        <v>25</v>
      </c>
      <c r="F27" s="99">
        <v>9787544678056</v>
      </c>
      <c r="G27" s="107"/>
      <c r="H27" s="62">
        <f>VLOOKUP(F27,[1]价格表!$A$1:$F$175,5,FALSE)</f>
        <v>10</v>
      </c>
      <c r="I27" s="13">
        <f>VLOOKUP(F27,[1]价格表!$A$1:$F$175,6,FALSE)</f>
        <v>0.78</v>
      </c>
      <c r="J27" s="62">
        <f>H27*I27</f>
        <v>7.8000000000000007</v>
      </c>
      <c r="K27" s="112">
        <v>45140</v>
      </c>
      <c r="L27" s="103" t="s">
        <v>132</v>
      </c>
    </row>
    <row r="28" spans="1:12" ht="67.5">
      <c r="A28" s="97">
        <v>27</v>
      </c>
      <c r="B28" s="106" t="s">
        <v>134</v>
      </c>
      <c r="C28" s="98" t="s">
        <v>131</v>
      </c>
      <c r="D28" s="98" t="s">
        <v>32</v>
      </c>
      <c r="E28" s="98" t="s">
        <v>25</v>
      </c>
      <c r="F28" s="99">
        <v>9787544635967</v>
      </c>
      <c r="G28" s="13" t="str">
        <f>VLOOKUP(F28,[2]Sheet1!$C$1:$L$58,10,FALSE)</f>
        <v>发新版9787544678032  新理念职业英语 职业模块学生用书(十四五)  定价37，出版者作者不变</v>
      </c>
      <c r="H28" s="62">
        <v>37</v>
      </c>
      <c r="I28" s="13">
        <v>0.78</v>
      </c>
      <c r="J28" s="62">
        <f>H28*I28</f>
        <v>28.86</v>
      </c>
      <c r="K28" s="112">
        <v>41730</v>
      </c>
      <c r="L28" s="103" t="s">
        <v>132</v>
      </c>
    </row>
    <row r="29" spans="1:12" ht="27">
      <c r="A29" s="97">
        <v>28</v>
      </c>
      <c r="B29" s="97" t="s">
        <v>98</v>
      </c>
      <c r="C29" s="97" t="s">
        <v>35</v>
      </c>
      <c r="D29" s="97" t="s">
        <v>36</v>
      </c>
      <c r="E29" s="3">
        <v>2025</v>
      </c>
      <c r="F29" s="108">
        <v>16746783</v>
      </c>
      <c r="G29" s="13" t="s">
        <v>37</v>
      </c>
      <c r="H29" s="62">
        <v>20</v>
      </c>
      <c r="I29" s="13">
        <v>1</v>
      </c>
      <c r="J29" s="62">
        <f>H29*I29</f>
        <v>20</v>
      </c>
      <c r="K29" s="3">
        <v>2025.8</v>
      </c>
      <c r="L29" s="103" t="s">
        <v>135</v>
      </c>
    </row>
    <row r="30" spans="1:12" s="8" customFormat="1" ht="67.5">
      <c r="A30" s="97">
        <v>29</v>
      </c>
      <c r="B30" s="3" t="s">
        <v>84</v>
      </c>
      <c r="C30" s="3" t="s">
        <v>85</v>
      </c>
      <c r="D30" s="3" t="s">
        <v>86</v>
      </c>
      <c r="E30" s="3" t="s">
        <v>18</v>
      </c>
      <c r="F30" s="4">
        <v>9787300306070</v>
      </c>
      <c r="G30" s="3"/>
      <c r="H30" s="62">
        <f>VLOOKUP(F30,[1]价格表!$A$1:$F$175,5,FALSE)</f>
        <v>62</v>
      </c>
      <c r="I30" s="13">
        <f>VLOOKUP(F30,[1]价格表!$A$1:$F$175,6,FALSE)</f>
        <v>0.78</v>
      </c>
      <c r="J30" s="62">
        <f>H30*I30</f>
        <v>48.36</v>
      </c>
      <c r="K30" s="3">
        <v>2022.05</v>
      </c>
      <c r="L30" s="103" t="s">
        <v>136</v>
      </c>
    </row>
    <row r="31" spans="1:12" ht="14.25">
      <c r="A31" s="97">
        <v>30</v>
      </c>
      <c r="B31" s="117" t="s">
        <v>232</v>
      </c>
      <c r="C31" s="118" t="s">
        <v>233</v>
      </c>
      <c r="D31" s="3"/>
      <c r="E31" s="32"/>
      <c r="F31" s="32"/>
      <c r="G31" s="33"/>
      <c r="H31" s="119">
        <v>42</v>
      </c>
      <c r="I31" s="32"/>
      <c r="J31" s="32"/>
      <c r="K31" s="122"/>
      <c r="L31" s="120" t="s">
        <v>234</v>
      </c>
    </row>
    <row r="32" spans="1:12" ht="15.75">
      <c r="A32" s="109"/>
      <c r="F32" s="110"/>
      <c r="G32" s="110"/>
      <c r="H32" s="110"/>
      <c r="I32" s="110"/>
      <c r="J32" s="110"/>
      <c r="K32" s="8"/>
      <c r="L32" s="113"/>
    </row>
    <row r="33" spans="1:12" ht="15.75">
      <c r="A33" s="109"/>
      <c r="F33" s="110"/>
      <c r="G33" s="110"/>
      <c r="H33" s="110"/>
      <c r="I33" s="110"/>
      <c r="J33" s="110"/>
      <c r="K33" s="8"/>
      <c r="L33" s="113"/>
    </row>
    <row r="34" spans="1:12" ht="15.75">
      <c r="A34" s="109"/>
      <c r="F34" s="110"/>
      <c r="G34" s="110"/>
      <c r="H34" s="110"/>
      <c r="I34" s="110"/>
      <c r="J34" s="110"/>
      <c r="K34" s="8"/>
      <c r="L34" s="113"/>
    </row>
    <row r="35" spans="1:12" ht="15.75">
      <c r="A35" s="109"/>
      <c r="F35" s="110"/>
      <c r="G35" s="110"/>
      <c r="H35" s="110"/>
      <c r="I35" s="110"/>
      <c r="J35" s="110"/>
      <c r="K35" s="8"/>
    </row>
    <row r="36" spans="1:12" ht="15.75">
      <c r="A36" s="109"/>
      <c r="F36" s="110"/>
      <c r="G36" s="110"/>
      <c r="H36" s="110"/>
      <c r="I36" s="110"/>
      <c r="J36" s="110"/>
      <c r="K36" s="8"/>
    </row>
    <row r="37" spans="1:12" ht="15.75">
      <c r="A37" s="109"/>
      <c r="F37" s="110"/>
      <c r="G37" s="110"/>
      <c r="H37" s="110"/>
      <c r="I37" s="110"/>
      <c r="J37" s="110"/>
      <c r="K37" s="8"/>
    </row>
    <row r="38" spans="1:12" ht="15.75">
      <c r="A38" s="109"/>
      <c r="F38" s="110"/>
      <c r="G38" s="110"/>
      <c r="H38" s="110"/>
      <c r="I38" s="110"/>
      <c r="J38" s="110"/>
      <c r="K38" s="8"/>
    </row>
    <row r="39" spans="1:12" ht="15.75">
      <c r="A39" s="109"/>
      <c r="F39" s="110"/>
      <c r="G39" s="110"/>
      <c r="H39" s="110"/>
      <c r="I39" s="110"/>
      <c r="J39" s="110"/>
      <c r="K39" s="8"/>
    </row>
    <row r="40" spans="1:12" ht="15.75">
      <c r="A40" s="109"/>
      <c r="B40" s="111"/>
      <c r="C40" s="111"/>
      <c r="D40" s="111"/>
      <c r="E40" s="54"/>
      <c r="F40" s="54"/>
      <c r="G40" s="54"/>
      <c r="H40" s="54"/>
      <c r="I40" s="54"/>
      <c r="J40" s="54"/>
      <c r="K40" s="114"/>
    </row>
    <row r="41" spans="1:12" ht="15.75">
      <c r="A41" s="109"/>
      <c r="B41" s="111"/>
      <c r="C41" s="111"/>
      <c r="D41" s="111"/>
      <c r="E41" s="54"/>
      <c r="F41" s="54"/>
      <c r="G41" s="54"/>
      <c r="H41" s="54"/>
      <c r="I41" s="54"/>
      <c r="J41" s="54"/>
      <c r="K41" s="114"/>
    </row>
    <row r="42" spans="1:12" ht="15.75">
      <c r="A42" s="109"/>
      <c r="B42" s="111"/>
      <c r="C42" s="111"/>
      <c r="D42" s="111"/>
      <c r="E42" s="54"/>
      <c r="F42" s="54"/>
      <c r="G42" s="54"/>
      <c r="H42" s="54"/>
      <c r="I42" s="54"/>
      <c r="J42" s="54"/>
      <c r="K42" s="114"/>
    </row>
    <row r="43" spans="1:12" ht="15.75">
      <c r="A43" s="109"/>
      <c r="B43" s="111"/>
      <c r="C43" s="111"/>
      <c r="D43" s="111"/>
      <c r="E43" s="54"/>
      <c r="F43" s="54"/>
      <c r="G43" s="54"/>
      <c r="H43" s="54"/>
      <c r="I43" s="54"/>
      <c r="J43" s="54"/>
      <c r="K43" s="114"/>
    </row>
    <row r="44" spans="1:12" ht="15.75">
      <c r="A44" s="109"/>
      <c r="B44" s="111"/>
      <c r="C44" s="111"/>
      <c r="D44" s="111"/>
      <c r="E44" s="54"/>
      <c r="F44" s="54"/>
      <c r="G44" s="54"/>
      <c r="H44" s="54"/>
      <c r="I44" s="54"/>
      <c r="J44" s="54"/>
      <c r="K44" s="114"/>
      <c r="L44" s="115"/>
    </row>
    <row r="45" spans="1:12" ht="15.75">
      <c r="A45" s="109"/>
      <c r="B45" s="111"/>
      <c r="C45" s="111"/>
      <c r="D45" s="111"/>
      <c r="E45" s="54"/>
      <c r="F45" s="54"/>
      <c r="G45" s="54"/>
      <c r="H45" s="54"/>
      <c r="I45" s="54"/>
      <c r="J45" s="54"/>
      <c r="K45" s="114"/>
      <c r="L45" s="115"/>
    </row>
    <row r="46" spans="1:12" ht="15.75">
      <c r="A46" s="109"/>
      <c r="B46" s="111"/>
      <c r="C46" s="111"/>
      <c r="D46" s="111"/>
      <c r="E46" s="54"/>
      <c r="F46" s="54"/>
      <c r="G46" s="54"/>
      <c r="H46" s="54"/>
      <c r="I46" s="54"/>
      <c r="J46" s="54"/>
      <c r="K46" s="114"/>
      <c r="L46" s="115"/>
    </row>
    <row r="47" spans="1:12" ht="15.75">
      <c r="A47" s="109"/>
      <c r="B47" s="111"/>
      <c r="C47" s="111"/>
      <c r="D47" s="111"/>
      <c r="E47" s="54"/>
      <c r="F47" s="54"/>
      <c r="G47" s="54"/>
      <c r="H47" s="54"/>
      <c r="I47" s="54"/>
      <c r="J47" s="54"/>
      <c r="K47" s="114"/>
      <c r="L47" s="115"/>
    </row>
    <row r="48" spans="1:12" ht="15.75">
      <c r="A48" s="109"/>
      <c r="B48" s="111"/>
      <c r="C48" s="111"/>
      <c r="D48" s="111"/>
      <c r="E48" s="54"/>
      <c r="F48" s="54"/>
      <c r="G48" s="54"/>
      <c r="H48" s="54"/>
      <c r="I48" s="54"/>
      <c r="J48" s="54"/>
      <c r="K48" s="114"/>
      <c r="L48" s="115"/>
    </row>
    <row r="49" spans="1:12" ht="15.75">
      <c r="A49" s="109"/>
      <c r="B49" s="111"/>
      <c r="C49" s="111"/>
      <c r="D49" s="111"/>
      <c r="E49" s="54"/>
      <c r="F49" s="54"/>
      <c r="G49" s="54"/>
      <c r="H49" s="54"/>
      <c r="I49" s="54"/>
      <c r="J49" s="54"/>
      <c r="K49" s="114"/>
    </row>
    <row r="50" spans="1:12" ht="15.75">
      <c r="A50" s="109"/>
      <c r="B50" s="111"/>
      <c r="C50" s="111"/>
      <c r="D50" s="111"/>
      <c r="E50" s="54"/>
      <c r="F50" s="54"/>
      <c r="G50" s="54"/>
      <c r="H50" s="54"/>
      <c r="I50" s="54"/>
      <c r="J50" s="54"/>
      <c r="K50" s="114"/>
    </row>
    <row r="51" spans="1:12" ht="15.75">
      <c r="A51" s="109"/>
      <c r="B51" s="111"/>
      <c r="C51" s="111"/>
      <c r="D51" s="111"/>
      <c r="E51" s="54"/>
      <c r="F51" s="54"/>
      <c r="G51" s="54"/>
      <c r="H51" s="54"/>
      <c r="I51" s="54"/>
      <c r="J51" s="54"/>
      <c r="K51" s="114"/>
    </row>
    <row r="52" spans="1:12" ht="15.75">
      <c r="A52" s="109"/>
      <c r="B52" s="111"/>
      <c r="C52" s="111"/>
      <c r="D52" s="111"/>
      <c r="E52" s="54"/>
      <c r="F52" s="54"/>
      <c r="G52" s="54"/>
      <c r="H52" s="54"/>
      <c r="I52" s="54"/>
      <c r="J52" s="54"/>
      <c r="K52" s="114"/>
    </row>
    <row r="53" spans="1:12" ht="15.75">
      <c r="A53" s="109"/>
      <c r="B53" s="111"/>
      <c r="C53" s="111"/>
      <c r="D53" s="111"/>
      <c r="E53" s="54"/>
      <c r="F53" s="54"/>
      <c r="G53" s="54"/>
      <c r="H53" s="54"/>
      <c r="I53" s="54"/>
      <c r="J53" s="54"/>
      <c r="K53" s="114"/>
    </row>
    <row r="54" spans="1:12" ht="15.75">
      <c r="A54" s="109"/>
      <c r="B54" s="111"/>
      <c r="C54" s="111"/>
      <c r="D54" s="111"/>
      <c r="E54" s="54"/>
      <c r="F54" s="54"/>
      <c r="G54" s="54"/>
      <c r="H54" s="54"/>
      <c r="I54" s="54"/>
      <c r="J54" s="54"/>
      <c r="K54" s="114"/>
    </row>
    <row r="55" spans="1:12" ht="15.75">
      <c r="A55" s="109"/>
      <c r="B55" s="111"/>
      <c r="C55" s="111"/>
      <c r="D55" s="111"/>
      <c r="E55" s="54"/>
      <c r="F55" s="54"/>
      <c r="G55" s="54"/>
      <c r="H55" s="54"/>
      <c r="I55" s="54"/>
      <c r="J55" s="54"/>
      <c r="K55" s="114"/>
    </row>
    <row r="56" spans="1:12" ht="15.75">
      <c r="A56" s="109"/>
      <c r="B56" s="111"/>
      <c r="C56" s="111"/>
      <c r="D56" s="111"/>
      <c r="E56" s="54"/>
      <c r="F56" s="54"/>
      <c r="G56" s="54"/>
      <c r="H56" s="54"/>
      <c r="I56" s="54"/>
      <c r="J56" s="54"/>
      <c r="K56" s="114"/>
    </row>
    <row r="57" spans="1:12" ht="15.75">
      <c r="A57" s="109"/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</row>
    <row r="58" spans="1:12" ht="15.75">
      <c r="A58" s="109"/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</row>
    <row r="59" spans="1:12" ht="15.75">
      <c r="A59" s="109"/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</row>
    <row r="60" spans="1:12" ht="15.75">
      <c r="A60" s="109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</row>
    <row r="61" spans="1:12" ht="15.75">
      <c r="A61" s="109"/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</row>
    <row r="62" spans="1:12" ht="15.75">
      <c r="A62" s="109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</row>
    <row r="63" spans="1:12" ht="15.75">
      <c r="A63" s="109"/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</row>
    <row r="64" spans="1:12" ht="15.75">
      <c r="A64" s="109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</row>
    <row r="65" spans="1:12" ht="15.75">
      <c r="A65" s="109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</row>
    <row r="66" spans="1:12" ht="15.75">
      <c r="A66" s="109"/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</row>
    <row r="67" spans="1:12" ht="15.75">
      <c r="A67" s="109"/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</row>
    <row r="68" spans="1:12" ht="15.75">
      <c r="A68" s="109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</row>
    <row r="69" spans="1:12" ht="15.75">
      <c r="A69" s="109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</row>
    <row r="70" spans="1:12" ht="15.75">
      <c r="A70" s="109"/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</row>
    <row r="71" spans="1:12" ht="15.75">
      <c r="A71" s="109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</row>
    <row r="72" spans="1:12" ht="15.75">
      <c r="A72" s="109"/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</row>
    <row r="73" spans="1:12" ht="15.75">
      <c r="A73" s="109"/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</row>
    <row r="74" spans="1:12" ht="15.75">
      <c r="A74" s="109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</row>
    <row r="75" spans="1:12" ht="15.75">
      <c r="A75" s="109"/>
      <c r="D75" s="54"/>
      <c r="E75" s="54"/>
      <c r="F75" s="54"/>
      <c r="G75" s="54"/>
      <c r="H75" s="54"/>
      <c r="I75" s="54"/>
      <c r="J75" s="54"/>
      <c r="K75" s="54"/>
    </row>
    <row r="76" spans="1:12" ht="15.75">
      <c r="A76" s="109"/>
      <c r="D76" s="54"/>
      <c r="E76" s="54"/>
      <c r="F76" s="54"/>
      <c r="G76" s="54"/>
      <c r="H76" s="54"/>
      <c r="I76" s="54"/>
      <c r="J76" s="54"/>
      <c r="K76" s="54"/>
    </row>
    <row r="77" spans="1:12" ht="15.75">
      <c r="A77" s="109"/>
      <c r="D77" s="54"/>
      <c r="E77" s="54"/>
      <c r="F77" s="54"/>
      <c r="G77" s="54"/>
      <c r="H77" s="54"/>
      <c r="I77" s="54"/>
      <c r="J77" s="54"/>
      <c r="K77" s="54"/>
    </row>
    <row r="78" spans="1:12" ht="15.75">
      <c r="A78" s="109"/>
      <c r="D78" s="54"/>
      <c r="E78" s="54"/>
      <c r="F78" s="54"/>
      <c r="G78" s="54"/>
      <c r="H78" s="54"/>
      <c r="I78" s="54"/>
      <c r="J78" s="54"/>
      <c r="K78" s="54"/>
    </row>
    <row r="79" spans="1:12" ht="15.75">
      <c r="A79" s="109"/>
      <c r="D79" s="54"/>
      <c r="E79" s="54"/>
      <c r="F79" s="54"/>
      <c r="G79" s="54"/>
      <c r="H79" s="54"/>
      <c r="I79" s="54"/>
      <c r="J79" s="54"/>
      <c r="K79" s="54"/>
    </row>
    <row r="80" spans="1:12" ht="15.75">
      <c r="A80" s="109"/>
      <c r="D80" s="54"/>
      <c r="E80" s="54"/>
      <c r="F80" s="54"/>
      <c r="G80" s="54"/>
      <c r="H80" s="54"/>
      <c r="I80" s="54"/>
      <c r="J80" s="54"/>
      <c r="K80" s="54"/>
    </row>
    <row r="81" spans="1:11" ht="15.75">
      <c r="A81" s="109"/>
      <c r="D81" s="54"/>
      <c r="E81" s="54"/>
      <c r="F81" s="54"/>
      <c r="G81" s="54"/>
      <c r="H81" s="54"/>
      <c r="I81" s="54"/>
      <c r="J81" s="54"/>
      <c r="K81" s="54"/>
    </row>
    <row r="82" spans="1:11" ht="15.75">
      <c r="A82" s="109"/>
      <c r="D82" s="54"/>
      <c r="E82" s="54"/>
      <c r="F82" s="54"/>
      <c r="G82" s="54"/>
      <c r="H82" s="54"/>
      <c r="I82" s="54"/>
      <c r="J82" s="54"/>
      <c r="K82" s="54"/>
    </row>
  </sheetData>
  <autoFilter ref="A1:O30" xr:uid="{00000000-0001-0000-0200-000000000000}"/>
  <phoneticPr fontId="27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1"/>
  <sheetViews>
    <sheetView topLeftCell="A24" zoomScale="70" zoomScaleNormal="70" workbookViewId="0">
      <selection activeCell="B51" sqref="B51:L51"/>
    </sheetView>
  </sheetViews>
  <sheetFormatPr defaultColWidth="9" defaultRowHeight="13.5"/>
  <cols>
    <col min="1" max="1" width="5.625" style="54" customWidth="1"/>
    <col min="2" max="2" width="42.125" style="54" customWidth="1"/>
    <col min="3" max="3" width="33.75" style="54" customWidth="1"/>
    <col min="4" max="4" width="19.125" style="54" hidden="1" customWidth="1"/>
    <col min="5" max="5" width="9.125" style="54" customWidth="1"/>
    <col min="6" max="7" width="23.75" style="54" hidden="1" customWidth="1"/>
    <col min="8" max="10" width="23.75" style="54" customWidth="1"/>
    <col min="11" max="11" width="21.25" style="54" customWidth="1"/>
    <col min="12" max="12" width="39.25" style="54" customWidth="1"/>
    <col min="13" max="16384" width="9" style="54"/>
  </cols>
  <sheetData>
    <row r="1" spans="1:12" ht="37.5">
      <c r="A1" s="56" t="s">
        <v>0</v>
      </c>
      <c r="B1" s="56" t="s">
        <v>1</v>
      </c>
      <c r="C1" s="56" t="s">
        <v>2</v>
      </c>
      <c r="D1" s="56" t="s">
        <v>3</v>
      </c>
      <c r="E1" s="56" t="s">
        <v>4</v>
      </c>
      <c r="F1" s="56" t="s">
        <v>5</v>
      </c>
      <c r="G1" s="56" t="s">
        <v>7</v>
      </c>
      <c r="H1" s="56" t="s">
        <v>8</v>
      </c>
      <c r="I1" s="56" t="s">
        <v>9</v>
      </c>
      <c r="J1" s="56" t="s">
        <v>10</v>
      </c>
      <c r="K1" s="56" t="s">
        <v>6</v>
      </c>
      <c r="L1" s="56" t="s">
        <v>11</v>
      </c>
    </row>
    <row r="2" spans="1:12" ht="67.5">
      <c r="A2" s="57">
        <v>1</v>
      </c>
      <c r="B2" s="60" t="s">
        <v>124</v>
      </c>
      <c r="C2" s="60" t="s">
        <v>34</v>
      </c>
      <c r="D2" s="60" t="s">
        <v>17</v>
      </c>
      <c r="E2" s="60" t="s">
        <v>53</v>
      </c>
      <c r="F2" s="61">
        <v>9787040599022</v>
      </c>
      <c r="G2" s="58"/>
      <c r="H2" s="59">
        <f>VLOOKUP(F2,[1]价格表!$A$1:$F$175,5,FALSE)</f>
        <v>18</v>
      </c>
      <c r="I2" s="58">
        <f>VLOOKUP(F2,[1]价格表!$A$1:$F$175,6,FALSE)</f>
        <v>1</v>
      </c>
      <c r="J2" s="59">
        <f t="shared" ref="J2:J22" si="0">H2*I2</f>
        <v>18</v>
      </c>
      <c r="K2" s="60">
        <v>2023</v>
      </c>
      <c r="L2" s="90" t="s">
        <v>153</v>
      </c>
    </row>
    <row r="3" spans="1:12" ht="67.5">
      <c r="A3" s="57">
        <v>2</v>
      </c>
      <c r="B3" s="60" t="s">
        <v>65</v>
      </c>
      <c r="C3" s="63" t="s">
        <v>127</v>
      </c>
      <c r="D3" s="63" t="s">
        <v>92</v>
      </c>
      <c r="E3" s="63" t="s">
        <v>14</v>
      </c>
      <c r="F3" s="64">
        <v>9787307177673</v>
      </c>
      <c r="G3" s="58"/>
      <c r="H3" s="59">
        <f>VLOOKUP(F3,[1]价格表!$A$1:$F$175,5,FALSE)</f>
        <v>39</v>
      </c>
      <c r="I3" s="58">
        <f>VLOOKUP(F3,[1]价格表!$A$1:$F$175,6,FALSE)</f>
        <v>0.78</v>
      </c>
      <c r="J3" s="59">
        <f t="shared" si="0"/>
        <v>30.42</v>
      </c>
      <c r="K3" s="60">
        <v>2016</v>
      </c>
      <c r="L3" s="90" t="s">
        <v>153</v>
      </c>
    </row>
    <row r="4" spans="1:12" ht="67.5">
      <c r="A4" s="57">
        <v>3</v>
      </c>
      <c r="B4" s="60" t="s">
        <v>69</v>
      </c>
      <c r="C4" s="60" t="s">
        <v>70</v>
      </c>
      <c r="D4" s="60" t="s">
        <v>71</v>
      </c>
      <c r="E4" s="60">
        <v>1</v>
      </c>
      <c r="F4" s="61">
        <v>9787577210599</v>
      </c>
      <c r="G4" s="58"/>
      <c r="H4" s="59">
        <f>VLOOKUP(F4,[1]价格表!$A$1:$F$175,5,FALSE)</f>
        <v>59.8</v>
      </c>
      <c r="I4" s="58">
        <f>VLOOKUP(F4,[1]价格表!$A$1:$F$175,6,FALSE)</f>
        <v>0.78</v>
      </c>
      <c r="J4" s="59">
        <f t="shared" si="0"/>
        <v>46.643999999999998</v>
      </c>
      <c r="K4" s="60">
        <v>2024</v>
      </c>
      <c r="L4" s="90" t="s">
        <v>153</v>
      </c>
    </row>
    <row r="5" spans="1:12" ht="67.5">
      <c r="A5" s="57">
        <v>4</v>
      </c>
      <c r="B5" s="60" t="s">
        <v>128</v>
      </c>
      <c r="C5" s="60" t="s">
        <v>73</v>
      </c>
      <c r="D5" s="60" t="s">
        <v>74</v>
      </c>
      <c r="E5" s="60" t="s">
        <v>14</v>
      </c>
      <c r="F5" s="61">
        <v>9787567300934</v>
      </c>
      <c r="G5" s="58"/>
      <c r="H5" s="59">
        <f>VLOOKUP(F5,[1]价格表!$A$1:$F$175,5,FALSE)</f>
        <v>45</v>
      </c>
      <c r="I5" s="58">
        <f>VLOOKUP(F5,[1]价格表!$A$1:$F$175,6,FALSE)</f>
        <v>0.78</v>
      </c>
      <c r="J5" s="59">
        <f t="shared" si="0"/>
        <v>35.1</v>
      </c>
      <c r="K5" s="60">
        <v>2022</v>
      </c>
      <c r="L5" s="90" t="s">
        <v>153</v>
      </c>
    </row>
    <row r="6" spans="1:12" ht="67.5">
      <c r="A6" s="57">
        <v>5</v>
      </c>
      <c r="B6" s="60" t="s">
        <v>75</v>
      </c>
      <c r="C6" s="60" t="s">
        <v>76</v>
      </c>
      <c r="D6" s="60" t="s">
        <v>77</v>
      </c>
      <c r="E6" s="60">
        <v>1</v>
      </c>
      <c r="F6" s="61">
        <v>9787568715539</v>
      </c>
      <c r="G6" s="58"/>
      <c r="H6" s="59">
        <f>VLOOKUP(F6,[1]价格表!$A$1:$F$175,5,FALSE)</f>
        <v>49.8</v>
      </c>
      <c r="I6" s="58">
        <f>VLOOKUP(F6,[1]价格表!$A$1:$F$175,6,FALSE)</f>
        <v>0.78</v>
      </c>
      <c r="J6" s="59">
        <f t="shared" si="0"/>
        <v>38.844000000000001</v>
      </c>
      <c r="K6" s="60">
        <v>2024</v>
      </c>
      <c r="L6" s="90" t="s">
        <v>153</v>
      </c>
    </row>
    <row r="7" spans="1:12" ht="67.5">
      <c r="A7" s="57">
        <v>6</v>
      </c>
      <c r="B7" s="60" t="s">
        <v>78</v>
      </c>
      <c r="C7" s="60" t="s">
        <v>79</v>
      </c>
      <c r="D7" s="60" t="s">
        <v>23</v>
      </c>
      <c r="E7" s="60">
        <v>1</v>
      </c>
      <c r="F7" s="61">
        <v>9787566737014</v>
      </c>
      <c r="G7" s="58"/>
      <c r="H7" s="59">
        <f>VLOOKUP(F7,[1]价格表!$A$1:$F$175,5,FALSE)</f>
        <v>69.8</v>
      </c>
      <c r="I7" s="58">
        <f>VLOOKUP(F7,[1]价格表!$A$1:$F$175,6,FALSE)</f>
        <v>0.78</v>
      </c>
      <c r="J7" s="59">
        <f t="shared" si="0"/>
        <v>54.444000000000003</v>
      </c>
      <c r="K7" s="60">
        <v>2022</v>
      </c>
      <c r="L7" s="90" t="s">
        <v>153</v>
      </c>
    </row>
    <row r="8" spans="1:12" ht="67.5">
      <c r="A8" s="57">
        <v>7</v>
      </c>
      <c r="B8" s="65" t="s">
        <v>129</v>
      </c>
      <c r="C8" s="66" t="s">
        <v>81</v>
      </c>
      <c r="D8" s="67" t="s">
        <v>82</v>
      </c>
      <c r="E8" s="66" t="s">
        <v>83</v>
      </c>
      <c r="F8" s="68">
        <v>9787564855291</v>
      </c>
      <c r="G8" s="58"/>
      <c r="H8" s="59">
        <f>VLOOKUP(F8,[1]价格表!$A$1:$F$175,5,FALSE)</f>
        <v>45</v>
      </c>
      <c r="I8" s="58">
        <f>VLOOKUP(F8,[1]价格表!$A$1:$F$175,6,FALSE)</f>
        <v>0.78</v>
      </c>
      <c r="J8" s="59">
        <f t="shared" si="0"/>
        <v>35.1</v>
      </c>
      <c r="K8" s="91">
        <v>45505</v>
      </c>
      <c r="L8" s="90" t="s">
        <v>153</v>
      </c>
    </row>
    <row r="9" spans="1:12" ht="67.5">
      <c r="A9" s="57">
        <v>8</v>
      </c>
      <c r="B9" s="60" t="s">
        <v>38</v>
      </c>
      <c r="C9" s="60" t="s">
        <v>39</v>
      </c>
      <c r="D9" s="60" t="s">
        <v>40</v>
      </c>
      <c r="E9" s="60"/>
      <c r="F9" s="61">
        <v>9787564859930</v>
      </c>
      <c r="G9" s="58"/>
      <c r="H9" s="59">
        <f>VLOOKUP(F9,[1]价格表!$A$1:$F$175,5,FALSE)</f>
        <v>56</v>
      </c>
      <c r="I9" s="58">
        <f>VLOOKUP(F9,[1]价格表!$A$1:$F$175,6,FALSE)</f>
        <v>0.78</v>
      </c>
      <c r="J9" s="59">
        <f t="shared" si="0"/>
        <v>43.68</v>
      </c>
      <c r="K9" s="60">
        <v>2025.6</v>
      </c>
      <c r="L9" s="90" t="s">
        <v>153</v>
      </c>
    </row>
    <row r="10" spans="1:12" ht="67.5">
      <c r="A10" s="57">
        <v>9</v>
      </c>
      <c r="B10" s="69" t="s">
        <v>130</v>
      </c>
      <c r="C10" s="70" t="s">
        <v>131</v>
      </c>
      <c r="D10" s="70" t="s">
        <v>32</v>
      </c>
      <c r="E10" s="70" t="s">
        <v>25</v>
      </c>
      <c r="F10" s="71">
        <v>9787544678018</v>
      </c>
      <c r="G10" s="58"/>
      <c r="H10" s="59">
        <f>VLOOKUP(F10,[1]价格表!$A$1:$F$175,5,FALSE)</f>
        <v>37</v>
      </c>
      <c r="I10" s="58">
        <f>VLOOKUP(F10,[1]价格表!$A$1:$F$175,6,FALSE)</f>
        <v>0.78</v>
      </c>
      <c r="J10" s="59">
        <f t="shared" si="0"/>
        <v>28.86</v>
      </c>
      <c r="K10" s="92">
        <v>45139</v>
      </c>
      <c r="L10" s="90" t="s">
        <v>153</v>
      </c>
    </row>
    <row r="11" spans="1:12" ht="67.5">
      <c r="A11" s="57">
        <v>10</v>
      </c>
      <c r="B11" s="69" t="s">
        <v>133</v>
      </c>
      <c r="C11" s="70" t="s">
        <v>131</v>
      </c>
      <c r="D11" s="70" t="s">
        <v>32</v>
      </c>
      <c r="E11" s="70" t="s">
        <v>25</v>
      </c>
      <c r="F11" s="71">
        <v>9787544678056</v>
      </c>
      <c r="G11" s="58"/>
      <c r="H11" s="59">
        <f>VLOOKUP(F11,[1]价格表!$A$1:$F$175,5,FALSE)</f>
        <v>10</v>
      </c>
      <c r="I11" s="58">
        <f>VLOOKUP(F11,[1]价格表!$A$1:$F$175,6,FALSE)</f>
        <v>0.78</v>
      </c>
      <c r="J11" s="59">
        <f t="shared" si="0"/>
        <v>7.8000000000000007</v>
      </c>
      <c r="K11" s="92">
        <v>45140</v>
      </c>
      <c r="L11" s="90" t="s">
        <v>153</v>
      </c>
    </row>
    <row r="12" spans="1:12" ht="67.5">
      <c r="A12" s="57">
        <v>11</v>
      </c>
      <c r="B12" s="69" t="s">
        <v>134</v>
      </c>
      <c r="C12" s="70" t="s">
        <v>131</v>
      </c>
      <c r="D12" s="70" t="s">
        <v>32</v>
      </c>
      <c r="E12" s="70" t="s">
        <v>25</v>
      </c>
      <c r="F12" s="71">
        <v>9787544635967</v>
      </c>
      <c r="G12" s="72" t="s">
        <v>154</v>
      </c>
      <c r="H12" s="59">
        <v>37</v>
      </c>
      <c r="I12" s="58">
        <v>0.78</v>
      </c>
      <c r="J12" s="59">
        <f t="shared" si="0"/>
        <v>28.86</v>
      </c>
      <c r="K12" s="92">
        <v>41730</v>
      </c>
      <c r="L12" s="90" t="s">
        <v>153</v>
      </c>
    </row>
    <row r="13" spans="1:12" ht="14.25">
      <c r="A13" s="57">
        <v>12</v>
      </c>
      <c r="B13" s="73" t="s">
        <v>155</v>
      </c>
      <c r="C13" s="74" t="s">
        <v>156</v>
      </c>
      <c r="D13" s="74" t="s">
        <v>138</v>
      </c>
      <c r="E13" s="74">
        <v>2</v>
      </c>
      <c r="F13" s="75">
        <v>9787502373221</v>
      </c>
      <c r="G13" s="58"/>
      <c r="H13" s="59">
        <f>VLOOKUP(F13,[1]价格表!$A$1:$F$175,5,FALSE)</f>
        <v>45</v>
      </c>
      <c r="I13" s="58">
        <f>VLOOKUP(F13,[1]价格表!$A$1:$F$175,6,FALSE)</f>
        <v>0.78</v>
      </c>
      <c r="J13" s="59">
        <f t="shared" si="0"/>
        <v>35.1</v>
      </c>
      <c r="K13" s="74">
        <v>2021.7</v>
      </c>
      <c r="L13" s="74" t="s">
        <v>157</v>
      </c>
    </row>
    <row r="14" spans="1:12" ht="14.25">
      <c r="A14" s="57">
        <v>13</v>
      </c>
      <c r="B14" s="73" t="s">
        <v>155</v>
      </c>
      <c r="C14" s="74" t="s">
        <v>156</v>
      </c>
      <c r="D14" s="74" t="s">
        <v>138</v>
      </c>
      <c r="E14" s="74">
        <v>2</v>
      </c>
      <c r="F14" s="75">
        <v>9787502373221</v>
      </c>
      <c r="G14" s="58"/>
      <c r="H14" s="59">
        <f>VLOOKUP(F14,[1]价格表!$A$1:$F$175,5,FALSE)</f>
        <v>45</v>
      </c>
      <c r="I14" s="58">
        <f>VLOOKUP(F14,[1]价格表!$A$1:$F$175,6,FALSE)</f>
        <v>0.78</v>
      </c>
      <c r="J14" s="59">
        <f t="shared" si="0"/>
        <v>35.1</v>
      </c>
      <c r="K14" s="74">
        <v>2021.7</v>
      </c>
      <c r="L14" s="74" t="s">
        <v>158</v>
      </c>
    </row>
    <row r="15" spans="1:12" ht="14.25">
      <c r="A15" s="57">
        <v>14</v>
      </c>
      <c r="B15" s="73" t="s">
        <v>159</v>
      </c>
      <c r="C15" s="74" t="s">
        <v>160</v>
      </c>
      <c r="D15" s="74" t="s">
        <v>152</v>
      </c>
      <c r="E15" s="74">
        <v>1</v>
      </c>
      <c r="F15" s="75">
        <v>9787550330993</v>
      </c>
      <c r="G15" s="58"/>
      <c r="H15" s="59">
        <f>VLOOKUP(F15,[1]价格表!$A$1:$F$175,5,FALSE)</f>
        <v>59.5</v>
      </c>
      <c r="I15" s="58">
        <f>VLOOKUP(F15,[1]价格表!$A$1:$F$175,6,FALSE)</f>
        <v>0.78</v>
      </c>
      <c r="J15" s="59">
        <f t="shared" si="0"/>
        <v>46.410000000000004</v>
      </c>
      <c r="K15" s="74"/>
      <c r="L15" s="74" t="s">
        <v>157</v>
      </c>
    </row>
    <row r="16" spans="1:12" ht="14.25">
      <c r="A16" s="57">
        <v>15</v>
      </c>
      <c r="B16" s="73" t="s">
        <v>159</v>
      </c>
      <c r="C16" s="74" t="s">
        <v>160</v>
      </c>
      <c r="D16" s="74" t="s">
        <v>152</v>
      </c>
      <c r="E16" s="74">
        <v>1</v>
      </c>
      <c r="F16" s="75">
        <v>9787550330993</v>
      </c>
      <c r="G16" s="58"/>
      <c r="H16" s="59">
        <f>VLOOKUP(F16,[1]价格表!$A$1:$F$175,5,FALSE)</f>
        <v>59.5</v>
      </c>
      <c r="I16" s="58">
        <f>VLOOKUP(F16,[1]价格表!$A$1:$F$175,6,FALSE)</f>
        <v>0.78</v>
      </c>
      <c r="J16" s="59">
        <f t="shared" si="0"/>
        <v>46.410000000000004</v>
      </c>
      <c r="K16" s="74"/>
      <c r="L16" s="74" t="s">
        <v>158</v>
      </c>
    </row>
    <row r="17" spans="1:12" ht="14.25">
      <c r="A17" s="57">
        <v>16</v>
      </c>
      <c r="B17" s="73" t="s">
        <v>161</v>
      </c>
      <c r="C17" s="74" t="s">
        <v>162</v>
      </c>
      <c r="D17" s="74" t="s">
        <v>137</v>
      </c>
      <c r="E17" s="74">
        <v>2</v>
      </c>
      <c r="F17" s="75">
        <v>9787518418886</v>
      </c>
      <c r="G17" s="58"/>
      <c r="H17" s="59">
        <f>VLOOKUP(F17,[1]价格表!$A$1:$F$175,5,FALSE)</f>
        <v>49.8</v>
      </c>
      <c r="I17" s="58">
        <f>VLOOKUP(F17,[1]价格表!$A$1:$F$175,6,FALSE)</f>
        <v>0.78</v>
      </c>
      <c r="J17" s="59">
        <f t="shared" si="0"/>
        <v>38.844000000000001</v>
      </c>
      <c r="K17" s="74">
        <v>2019.05</v>
      </c>
      <c r="L17" s="74" t="s">
        <v>157</v>
      </c>
    </row>
    <row r="18" spans="1:12" ht="14.25">
      <c r="A18" s="57">
        <v>17</v>
      </c>
      <c r="B18" s="73" t="s">
        <v>161</v>
      </c>
      <c r="C18" s="74" t="s">
        <v>162</v>
      </c>
      <c r="D18" s="74" t="s">
        <v>137</v>
      </c>
      <c r="E18" s="74">
        <v>2</v>
      </c>
      <c r="F18" s="75">
        <v>9787518418886</v>
      </c>
      <c r="G18" s="58"/>
      <c r="H18" s="59">
        <f>VLOOKUP(F18,[1]价格表!$A$1:$F$175,5,FALSE)</f>
        <v>49.8</v>
      </c>
      <c r="I18" s="58">
        <f>VLOOKUP(F18,[1]价格表!$A$1:$F$175,6,FALSE)</f>
        <v>0.78</v>
      </c>
      <c r="J18" s="59">
        <f t="shared" si="0"/>
        <v>38.844000000000001</v>
      </c>
      <c r="K18" s="74">
        <v>2019.05</v>
      </c>
      <c r="L18" s="74" t="s">
        <v>158</v>
      </c>
    </row>
    <row r="19" spans="1:12" ht="28.5">
      <c r="A19" s="57">
        <v>18</v>
      </c>
      <c r="B19" s="73" t="s">
        <v>163</v>
      </c>
      <c r="C19" s="74" t="s">
        <v>164</v>
      </c>
      <c r="D19" s="74" t="s">
        <v>19</v>
      </c>
      <c r="E19" s="74">
        <v>1</v>
      </c>
      <c r="F19" s="75">
        <v>9787576705201</v>
      </c>
      <c r="G19" s="58"/>
      <c r="H19" s="59">
        <f>VLOOKUP(F19,[1]价格表!$A$1:$F$175,5,FALSE)</f>
        <v>65</v>
      </c>
      <c r="I19" s="58">
        <f>VLOOKUP(F19,[1]价格表!$A$1:$F$175,6,FALSE)</f>
        <v>0.78</v>
      </c>
      <c r="J19" s="59">
        <f t="shared" si="0"/>
        <v>50.7</v>
      </c>
      <c r="K19" s="74">
        <v>2023.01</v>
      </c>
      <c r="L19" s="74" t="s">
        <v>165</v>
      </c>
    </row>
    <row r="20" spans="1:12" ht="16.5">
      <c r="A20" s="57">
        <v>19</v>
      </c>
      <c r="B20" s="73" t="s">
        <v>166</v>
      </c>
      <c r="C20" s="76" t="s">
        <v>167</v>
      </c>
      <c r="D20" s="74" t="s">
        <v>13</v>
      </c>
      <c r="E20" s="74">
        <v>1</v>
      </c>
      <c r="F20" s="75">
        <v>9787565047947</v>
      </c>
      <c r="G20" s="58"/>
      <c r="H20" s="59">
        <f>VLOOKUP(F20,[1]价格表!$A$1:$F$175,5,FALSE)</f>
        <v>58</v>
      </c>
      <c r="I20" s="58">
        <f>VLOOKUP(F20,[1]价格表!$A$1:$F$175,6,FALSE)</f>
        <v>0.78</v>
      </c>
      <c r="J20" s="59">
        <f t="shared" si="0"/>
        <v>45.24</v>
      </c>
      <c r="K20" s="74">
        <v>2021.04</v>
      </c>
      <c r="L20" s="74" t="s">
        <v>165</v>
      </c>
    </row>
    <row r="21" spans="1:12" ht="14.25">
      <c r="A21" s="57">
        <v>20</v>
      </c>
      <c r="B21" s="73" t="s">
        <v>155</v>
      </c>
      <c r="C21" s="74" t="s">
        <v>156</v>
      </c>
      <c r="D21" s="74" t="s">
        <v>138</v>
      </c>
      <c r="E21" s="74">
        <v>2</v>
      </c>
      <c r="F21" s="75">
        <v>9787502373221</v>
      </c>
      <c r="G21" s="58"/>
      <c r="H21" s="59">
        <f>VLOOKUP(F21,[1]价格表!$A$1:$F$175,5,FALSE)</f>
        <v>45</v>
      </c>
      <c r="I21" s="58">
        <f>VLOOKUP(F21,[1]价格表!$A$1:$F$175,6,FALSE)</f>
        <v>0.78</v>
      </c>
      <c r="J21" s="59">
        <f t="shared" si="0"/>
        <v>35.1</v>
      </c>
      <c r="K21" s="74">
        <v>2021.7</v>
      </c>
      <c r="L21" s="74" t="s">
        <v>168</v>
      </c>
    </row>
    <row r="22" spans="1:12" ht="14.25">
      <c r="A22" s="57">
        <v>21</v>
      </c>
      <c r="B22" s="73" t="s">
        <v>155</v>
      </c>
      <c r="C22" s="74" t="s">
        <v>156</v>
      </c>
      <c r="D22" s="74" t="s">
        <v>138</v>
      </c>
      <c r="E22" s="74">
        <v>2</v>
      </c>
      <c r="F22" s="75">
        <v>9787502373221</v>
      </c>
      <c r="G22" s="58"/>
      <c r="H22" s="59">
        <f>VLOOKUP(F22,[1]价格表!$A$1:$F$175,5,FALSE)</f>
        <v>45</v>
      </c>
      <c r="I22" s="58">
        <f>VLOOKUP(F22,[1]价格表!$A$1:$F$175,6,FALSE)</f>
        <v>0.78</v>
      </c>
      <c r="J22" s="59">
        <f t="shared" si="0"/>
        <v>35.1</v>
      </c>
      <c r="K22" s="74">
        <v>2021.7</v>
      </c>
      <c r="L22" s="74" t="s">
        <v>169</v>
      </c>
    </row>
    <row r="23" spans="1:12" ht="14.25">
      <c r="A23" s="57">
        <v>22</v>
      </c>
      <c r="B23" s="73" t="s">
        <v>159</v>
      </c>
      <c r="C23" s="74" t="s">
        <v>160</v>
      </c>
      <c r="D23" s="74" t="s">
        <v>152</v>
      </c>
      <c r="E23" s="74">
        <v>1</v>
      </c>
      <c r="F23" s="75">
        <v>9787550330993</v>
      </c>
      <c r="G23" s="58"/>
      <c r="H23" s="59">
        <f>VLOOKUP(F23,[1]价格表!$A$1:$F$175,5,FALSE)</f>
        <v>59.5</v>
      </c>
      <c r="I23" s="58">
        <f>VLOOKUP(F23,[1]价格表!$A$1:$F$175,6,FALSE)</f>
        <v>0.78</v>
      </c>
      <c r="J23" s="59">
        <f t="shared" ref="J23:J50" si="1">H23*I23</f>
        <v>46.410000000000004</v>
      </c>
      <c r="K23" s="74">
        <v>2023.11</v>
      </c>
      <c r="L23" s="74" t="s">
        <v>168</v>
      </c>
    </row>
    <row r="24" spans="1:12" ht="14.25">
      <c r="A24" s="57">
        <v>23</v>
      </c>
      <c r="B24" s="73" t="s">
        <v>159</v>
      </c>
      <c r="C24" s="74" t="s">
        <v>160</v>
      </c>
      <c r="D24" s="74" t="s">
        <v>152</v>
      </c>
      <c r="E24" s="74">
        <v>1</v>
      </c>
      <c r="F24" s="75">
        <v>9787550330993</v>
      </c>
      <c r="G24" s="58"/>
      <c r="H24" s="59">
        <f>VLOOKUP(F24,[1]价格表!$A$1:$F$175,5,FALSE)</f>
        <v>59.5</v>
      </c>
      <c r="I24" s="58">
        <f>VLOOKUP(F24,[1]价格表!$A$1:$F$175,6,FALSE)</f>
        <v>0.78</v>
      </c>
      <c r="J24" s="59">
        <f t="shared" si="1"/>
        <v>46.410000000000004</v>
      </c>
      <c r="K24" s="74">
        <v>2023.11</v>
      </c>
      <c r="L24" s="74" t="s">
        <v>169</v>
      </c>
    </row>
    <row r="25" spans="1:12" ht="72">
      <c r="A25" s="57">
        <v>24</v>
      </c>
      <c r="B25" s="73" t="s">
        <v>170</v>
      </c>
      <c r="C25" s="74" t="s">
        <v>171</v>
      </c>
      <c r="D25" s="74" t="s">
        <v>16</v>
      </c>
      <c r="E25" s="74">
        <v>1</v>
      </c>
      <c r="F25" s="75">
        <v>9787302522386</v>
      </c>
      <c r="G25" s="77" t="s">
        <v>172</v>
      </c>
      <c r="H25" s="78">
        <v>79</v>
      </c>
      <c r="I25" s="58">
        <v>0.78</v>
      </c>
      <c r="J25" s="59">
        <f t="shared" si="1"/>
        <v>61.620000000000005</v>
      </c>
      <c r="K25" s="74">
        <v>2019.06</v>
      </c>
      <c r="L25" s="74" t="s">
        <v>168</v>
      </c>
    </row>
    <row r="26" spans="1:12" ht="72">
      <c r="A26" s="57">
        <v>25</v>
      </c>
      <c r="B26" s="73" t="s">
        <v>170</v>
      </c>
      <c r="C26" s="74" t="s">
        <v>171</v>
      </c>
      <c r="D26" s="74" t="s">
        <v>16</v>
      </c>
      <c r="E26" s="74">
        <v>1</v>
      </c>
      <c r="F26" s="75">
        <v>9787302522386</v>
      </c>
      <c r="G26" s="79" t="s">
        <v>172</v>
      </c>
      <c r="H26" s="78">
        <v>79</v>
      </c>
      <c r="I26" s="58">
        <v>0.78</v>
      </c>
      <c r="J26" s="59">
        <f t="shared" si="1"/>
        <v>61.620000000000005</v>
      </c>
      <c r="K26" s="74">
        <v>2019.06</v>
      </c>
      <c r="L26" s="74" t="s">
        <v>169</v>
      </c>
    </row>
    <row r="27" spans="1:12" ht="14.25">
      <c r="A27" s="57">
        <v>26</v>
      </c>
      <c r="B27" s="73" t="s">
        <v>173</v>
      </c>
      <c r="C27" s="74" t="s">
        <v>174</v>
      </c>
      <c r="D27" s="74" t="s">
        <v>16</v>
      </c>
      <c r="E27" s="74">
        <v>4</v>
      </c>
      <c r="F27" s="75">
        <v>9787302534402</v>
      </c>
      <c r="G27" s="58"/>
      <c r="H27" s="59">
        <f>VLOOKUP(F27,[1]价格表!$A$1:$F$175,5,FALSE)</f>
        <v>78</v>
      </c>
      <c r="I27" s="58">
        <f>VLOOKUP(F27,[1]价格表!$A$1:$F$175,6,FALSE)</f>
        <v>0.78</v>
      </c>
      <c r="J27" s="59">
        <f t="shared" si="1"/>
        <v>60.84</v>
      </c>
      <c r="K27" s="74">
        <v>2020.01</v>
      </c>
      <c r="L27" s="74" t="s">
        <v>168</v>
      </c>
    </row>
    <row r="28" spans="1:12" ht="14.25">
      <c r="A28" s="57">
        <v>27</v>
      </c>
      <c r="B28" s="73" t="s">
        <v>173</v>
      </c>
      <c r="C28" s="74" t="s">
        <v>174</v>
      </c>
      <c r="D28" s="74" t="s">
        <v>16</v>
      </c>
      <c r="E28" s="74">
        <v>4</v>
      </c>
      <c r="F28" s="75">
        <v>9787302534402</v>
      </c>
      <c r="G28" s="58"/>
      <c r="H28" s="59">
        <f>VLOOKUP(F28,[1]价格表!$A$1:$F$175,5,FALSE)</f>
        <v>78</v>
      </c>
      <c r="I28" s="58">
        <f>VLOOKUP(F28,[1]价格表!$A$1:$F$175,6,FALSE)</f>
        <v>0.78</v>
      </c>
      <c r="J28" s="59">
        <f t="shared" si="1"/>
        <v>60.84</v>
      </c>
      <c r="K28" s="74">
        <v>2020.01</v>
      </c>
      <c r="L28" s="74" t="s">
        <v>169</v>
      </c>
    </row>
    <row r="29" spans="1:12" ht="14.25">
      <c r="A29" s="57">
        <v>28</v>
      </c>
      <c r="B29" s="73" t="s">
        <v>175</v>
      </c>
      <c r="C29" s="74" t="s">
        <v>176</v>
      </c>
      <c r="D29" s="74" t="s">
        <v>152</v>
      </c>
      <c r="E29" s="74">
        <v>1</v>
      </c>
      <c r="F29" s="75">
        <v>9787550334922</v>
      </c>
      <c r="G29" s="58"/>
      <c r="H29" s="59">
        <f>VLOOKUP(F29,[1]价格表!$A$1:$F$175,5,FALSE)</f>
        <v>55</v>
      </c>
      <c r="I29" s="58">
        <f>VLOOKUP(F29,[1]价格表!$A$1:$F$175,6,FALSE)</f>
        <v>0.78</v>
      </c>
      <c r="J29" s="59">
        <f t="shared" si="1"/>
        <v>42.9</v>
      </c>
      <c r="K29" s="74">
        <v>2024.1</v>
      </c>
      <c r="L29" s="74" t="s">
        <v>168</v>
      </c>
    </row>
    <row r="30" spans="1:12" ht="14.25">
      <c r="A30" s="57">
        <v>29</v>
      </c>
      <c r="B30" s="73" t="s">
        <v>175</v>
      </c>
      <c r="C30" s="74" t="s">
        <v>176</v>
      </c>
      <c r="D30" s="74" t="s">
        <v>152</v>
      </c>
      <c r="E30" s="74">
        <v>1</v>
      </c>
      <c r="F30" s="75">
        <v>9787550334922</v>
      </c>
      <c r="G30" s="58"/>
      <c r="H30" s="59">
        <f>VLOOKUP(F30,[1]价格表!$A$1:$F$175,5,FALSE)</f>
        <v>55</v>
      </c>
      <c r="I30" s="58">
        <f>VLOOKUP(F30,[1]价格表!$A$1:$F$175,6,FALSE)</f>
        <v>0.78</v>
      </c>
      <c r="J30" s="59">
        <f t="shared" si="1"/>
        <v>42.9</v>
      </c>
      <c r="K30" s="74">
        <v>2024.1</v>
      </c>
      <c r="L30" s="74" t="s">
        <v>169</v>
      </c>
    </row>
    <row r="31" spans="1:12" ht="42.75">
      <c r="A31" s="57">
        <v>30</v>
      </c>
      <c r="B31" s="73" t="s">
        <v>155</v>
      </c>
      <c r="C31" s="74" t="s">
        <v>164</v>
      </c>
      <c r="D31" s="74" t="s">
        <v>177</v>
      </c>
      <c r="E31" s="74">
        <v>1</v>
      </c>
      <c r="F31" s="75">
        <v>9787576705201</v>
      </c>
      <c r="G31" s="58"/>
      <c r="H31" s="59">
        <f>VLOOKUP(F31,[1]价格表!$A$1:$F$175,5,FALSE)</f>
        <v>65</v>
      </c>
      <c r="I31" s="58">
        <f>VLOOKUP(F31,[1]价格表!$A$1:$F$175,6,FALSE)</f>
        <v>0.78</v>
      </c>
      <c r="J31" s="59">
        <f t="shared" si="1"/>
        <v>50.7</v>
      </c>
      <c r="K31" s="74">
        <v>2023.01</v>
      </c>
      <c r="L31" s="74" t="s">
        <v>178</v>
      </c>
    </row>
    <row r="32" spans="1:12" ht="28.5">
      <c r="A32" s="57">
        <v>31</v>
      </c>
      <c r="B32" s="73" t="s">
        <v>155</v>
      </c>
      <c r="C32" s="74" t="s">
        <v>164</v>
      </c>
      <c r="D32" s="74" t="s">
        <v>19</v>
      </c>
      <c r="E32" s="74">
        <v>1</v>
      </c>
      <c r="F32" s="75">
        <v>9787576705201</v>
      </c>
      <c r="G32" s="58"/>
      <c r="H32" s="59">
        <f>VLOOKUP(F32,[1]价格表!$A$1:$F$175,5,FALSE)</f>
        <v>65</v>
      </c>
      <c r="I32" s="58">
        <f>VLOOKUP(F32,[1]价格表!$A$1:$F$175,6,FALSE)</f>
        <v>0.78</v>
      </c>
      <c r="J32" s="59">
        <f t="shared" si="1"/>
        <v>50.7</v>
      </c>
      <c r="K32" s="74">
        <v>2023.01</v>
      </c>
      <c r="L32" s="74" t="s">
        <v>179</v>
      </c>
    </row>
    <row r="33" spans="1:12" ht="14.25">
      <c r="A33" s="57">
        <v>32</v>
      </c>
      <c r="B33" s="73" t="s">
        <v>159</v>
      </c>
      <c r="C33" s="74" t="s">
        <v>160</v>
      </c>
      <c r="D33" s="74" t="s">
        <v>152</v>
      </c>
      <c r="E33" s="74">
        <v>1</v>
      </c>
      <c r="F33" s="75">
        <v>9787550330993</v>
      </c>
      <c r="G33" s="58"/>
      <c r="H33" s="59">
        <f>VLOOKUP(F33,[1]价格表!$A$1:$F$175,5,FALSE)</f>
        <v>59.5</v>
      </c>
      <c r="I33" s="58">
        <f>VLOOKUP(F33,[1]价格表!$A$1:$F$175,6,FALSE)</f>
        <v>0.78</v>
      </c>
      <c r="J33" s="59">
        <f t="shared" si="1"/>
        <v>46.410000000000004</v>
      </c>
      <c r="K33" s="74">
        <v>2023.11</v>
      </c>
      <c r="L33" s="74" t="s">
        <v>178</v>
      </c>
    </row>
    <row r="34" spans="1:12" ht="14.25">
      <c r="A34" s="57">
        <v>33</v>
      </c>
      <c r="B34" s="73" t="s">
        <v>159</v>
      </c>
      <c r="C34" s="74" t="s">
        <v>160</v>
      </c>
      <c r="D34" s="74" t="s">
        <v>152</v>
      </c>
      <c r="E34" s="74">
        <v>1</v>
      </c>
      <c r="F34" s="75">
        <v>9787550330993</v>
      </c>
      <c r="G34" s="58"/>
      <c r="H34" s="59">
        <f>VLOOKUP(F34,[1]价格表!$A$1:$F$175,5,FALSE)</f>
        <v>59.5</v>
      </c>
      <c r="I34" s="58">
        <f>VLOOKUP(F34,[1]价格表!$A$1:$F$175,6,FALSE)</f>
        <v>0.78</v>
      </c>
      <c r="J34" s="59">
        <f t="shared" si="1"/>
        <v>46.410000000000004</v>
      </c>
      <c r="K34" s="74">
        <v>2023.11</v>
      </c>
      <c r="L34" s="74" t="s">
        <v>179</v>
      </c>
    </row>
    <row r="35" spans="1:12" ht="14.25">
      <c r="A35" s="57">
        <v>34</v>
      </c>
      <c r="B35" s="73" t="s">
        <v>180</v>
      </c>
      <c r="C35" s="74" t="s">
        <v>181</v>
      </c>
      <c r="D35" s="74" t="s">
        <v>141</v>
      </c>
      <c r="E35" s="74">
        <v>1</v>
      </c>
      <c r="F35" s="75">
        <v>9787571820114</v>
      </c>
      <c r="G35" s="58"/>
      <c r="H35" s="59">
        <f>VLOOKUP(F35,[1]价格表!$A$1:$F$175,5,FALSE)</f>
        <v>59.8</v>
      </c>
      <c r="I35" s="58">
        <f>VLOOKUP(F35,[1]价格表!$A$1:$F$175,6,FALSE)</f>
        <v>0.78</v>
      </c>
      <c r="J35" s="59">
        <f t="shared" si="1"/>
        <v>46.643999999999998</v>
      </c>
      <c r="K35" s="74">
        <v>2022.11</v>
      </c>
      <c r="L35" s="74" t="s">
        <v>178</v>
      </c>
    </row>
    <row r="36" spans="1:12" ht="14.25">
      <c r="A36" s="57">
        <v>35</v>
      </c>
      <c r="B36" s="73" t="s">
        <v>180</v>
      </c>
      <c r="C36" s="74" t="s">
        <v>181</v>
      </c>
      <c r="D36" s="74" t="s">
        <v>141</v>
      </c>
      <c r="E36" s="74">
        <v>1</v>
      </c>
      <c r="F36" s="75">
        <v>9787571820114</v>
      </c>
      <c r="G36" s="58"/>
      <c r="H36" s="59">
        <f>VLOOKUP(F36,[1]价格表!$A$1:$F$175,5,FALSE)</f>
        <v>59.8</v>
      </c>
      <c r="I36" s="58">
        <f>VLOOKUP(F36,[1]价格表!$A$1:$F$175,6,FALSE)</f>
        <v>0.78</v>
      </c>
      <c r="J36" s="59">
        <f t="shared" si="1"/>
        <v>46.643999999999998</v>
      </c>
      <c r="K36" s="74">
        <v>2022.11</v>
      </c>
      <c r="L36" s="74" t="s">
        <v>179</v>
      </c>
    </row>
    <row r="37" spans="1:12" ht="14.25">
      <c r="A37" s="57">
        <v>36</v>
      </c>
      <c r="B37" s="73" t="s">
        <v>159</v>
      </c>
      <c r="C37" s="74" t="s">
        <v>160</v>
      </c>
      <c r="D37" s="80" t="s">
        <v>152</v>
      </c>
      <c r="E37" s="74">
        <v>1</v>
      </c>
      <c r="F37" s="75">
        <v>9787550330993</v>
      </c>
      <c r="G37" s="58"/>
      <c r="H37" s="59">
        <f>VLOOKUP(F37,[1]价格表!$A$1:$F$175,5,FALSE)</f>
        <v>59.5</v>
      </c>
      <c r="I37" s="58">
        <f>VLOOKUP(F37,[1]价格表!$A$1:$F$175,6,FALSE)</f>
        <v>0.78</v>
      </c>
      <c r="J37" s="59">
        <f t="shared" si="1"/>
        <v>46.410000000000004</v>
      </c>
      <c r="K37" s="74">
        <v>2023.11</v>
      </c>
      <c r="L37" s="74" t="s">
        <v>182</v>
      </c>
    </row>
    <row r="38" spans="1:12" ht="14.25">
      <c r="A38" s="57">
        <v>37</v>
      </c>
      <c r="B38" s="73" t="s">
        <v>183</v>
      </c>
      <c r="C38" s="74" t="s">
        <v>184</v>
      </c>
      <c r="D38" s="74" t="s">
        <v>185</v>
      </c>
      <c r="E38" s="74">
        <v>1</v>
      </c>
      <c r="F38" s="75">
        <v>9787569267273</v>
      </c>
      <c r="G38" s="58"/>
      <c r="H38" s="59">
        <f>VLOOKUP(F38,[1]价格表!$A$1:$F$175,5,FALSE)</f>
        <v>48</v>
      </c>
      <c r="I38" s="58">
        <f>VLOOKUP(F38,[1]价格表!$A$1:$F$175,6,FALSE)</f>
        <v>0.78</v>
      </c>
      <c r="J38" s="59">
        <f t="shared" si="1"/>
        <v>37.44</v>
      </c>
      <c r="K38" s="93">
        <v>45139</v>
      </c>
      <c r="L38" s="74" t="s">
        <v>182</v>
      </c>
    </row>
    <row r="39" spans="1:12" ht="14.25">
      <c r="A39" s="57">
        <v>38</v>
      </c>
      <c r="B39" s="81" t="s">
        <v>186</v>
      </c>
      <c r="C39" s="82" t="s">
        <v>187</v>
      </c>
      <c r="D39" s="83" t="s">
        <v>22</v>
      </c>
      <c r="E39" s="74">
        <v>1</v>
      </c>
      <c r="F39" s="84">
        <v>9787115525048</v>
      </c>
      <c r="G39" s="58"/>
      <c r="H39" s="59">
        <f>VLOOKUP(F39,[1]价格表!$A$1:$F$175,5,FALSE)</f>
        <v>79.8</v>
      </c>
      <c r="I39" s="58">
        <f>VLOOKUP(F39,[1]价格表!$A$1:$F$175,6,FALSE)</f>
        <v>0.78</v>
      </c>
      <c r="J39" s="59">
        <f t="shared" si="1"/>
        <v>62.244</v>
      </c>
      <c r="K39" s="94">
        <v>43812</v>
      </c>
      <c r="L39" s="83" t="s">
        <v>188</v>
      </c>
    </row>
    <row r="40" spans="1:12" ht="14.25">
      <c r="A40" s="57">
        <v>39</v>
      </c>
      <c r="B40" s="81" t="s">
        <v>186</v>
      </c>
      <c r="C40" s="82" t="s">
        <v>187</v>
      </c>
      <c r="D40" s="83" t="s">
        <v>22</v>
      </c>
      <c r="E40" s="74">
        <v>1</v>
      </c>
      <c r="F40" s="84">
        <v>9787115525048</v>
      </c>
      <c r="G40" s="58"/>
      <c r="H40" s="59">
        <f>VLOOKUP(F40,[1]价格表!$A$1:$F$175,5,FALSE)</f>
        <v>79.8</v>
      </c>
      <c r="I40" s="58">
        <f>VLOOKUP(F40,[1]价格表!$A$1:$F$175,6,FALSE)</f>
        <v>0.78</v>
      </c>
      <c r="J40" s="59">
        <f t="shared" si="1"/>
        <v>62.244</v>
      </c>
      <c r="K40" s="94">
        <v>43812</v>
      </c>
      <c r="L40" s="83" t="s">
        <v>189</v>
      </c>
    </row>
    <row r="41" spans="1:12" ht="14.25">
      <c r="A41" s="57">
        <v>40</v>
      </c>
      <c r="B41" s="73" t="s">
        <v>190</v>
      </c>
      <c r="C41" s="74" t="s">
        <v>191</v>
      </c>
      <c r="D41" s="83" t="s">
        <v>22</v>
      </c>
      <c r="E41" s="74">
        <v>1</v>
      </c>
      <c r="F41" s="75">
        <v>9787115397720</v>
      </c>
      <c r="G41" s="58"/>
      <c r="H41" s="59">
        <v>59.8</v>
      </c>
      <c r="I41" s="58">
        <v>0.78</v>
      </c>
      <c r="J41" s="59">
        <f t="shared" si="1"/>
        <v>46.643999999999998</v>
      </c>
      <c r="K41" s="95">
        <v>44846</v>
      </c>
      <c r="L41" s="74" t="s">
        <v>188</v>
      </c>
    </row>
    <row r="42" spans="1:12" ht="14.25">
      <c r="A42" s="57">
        <v>41</v>
      </c>
      <c r="B42" s="85" t="s">
        <v>190</v>
      </c>
      <c r="C42" s="86" t="s">
        <v>191</v>
      </c>
      <c r="D42" s="74" t="s">
        <v>22</v>
      </c>
      <c r="E42" s="74">
        <v>1</v>
      </c>
      <c r="F42" s="75">
        <v>9787115397720</v>
      </c>
      <c r="G42" s="58"/>
      <c r="H42" s="59">
        <v>59.8</v>
      </c>
      <c r="I42" s="58">
        <v>0.78</v>
      </c>
      <c r="J42" s="59">
        <f t="shared" si="1"/>
        <v>46.643999999999998</v>
      </c>
      <c r="K42" s="95">
        <v>44846</v>
      </c>
      <c r="L42" s="74" t="s">
        <v>189</v>
      </c>
    </row>
    <row r="43" spans="1:12" ht="14.25">
      <c r="A43" s="57">
        <v>42</v>
      </c>
      <c r="B43" s="73" t="s">
        <v>139</v>
      </c>
      <c r="C43" s="74" t="s">
        <v>140</v>
      </c>
      <c r="D43" s="74" t="s">
        <v>138</v>
      </c>
      <c r="E43" s="74"/>
      <c r="F43" s="75">
        <v>9787502378332</v>
      </c>
      <c r="G43" s="58"/>
      <c r="H43" s="59">
        <f>VLOOKUP(F43,[1]价格表!$A$1:$F$175,5,FALSE)</f>
        <v>58</v>
      </c>
      <c r="I43" s="58">
        <f>VLOOKUP(F43,[1]价格表!$A$1:$F$175,6,FALSE)</f>
        <v>0.78</v>
      </c>
      <c r="J43" s="59">
        <f t="shared" si="1"/>
        <v>45.24</v>
      </c>
      <c r="K43" s="95">
        <v>44013</v>
      </c>
      <c r="L43" s="74" t="s">
        <v>188</v>
      </c>
    </row>
    <row r="44" spans="1:12" ht="14.25">
      <c r="A44" s="57">
        <v>43</v>
      </c>
      <c r="B44" s="73" t="s">
        <v>139</v>
      </c>
      <c r="C44" s="74" t="s">
        <v>140</v>
      </c>
      <c r="D44" s="74" t="s">
        <v>138</v>
      </c>
      <c r="E44" s="74">
        <v>1</v>
      </c>
      <c r="F44" s="75">
        <v>9787502378332</v>
      </c>
      <c r="G44" s="58"/>
      <c r="H44" s="59">
        <f>VLOOKUP(F44,[1]价格表!$A$1:$F$175,5,FALSE)</f>
        <v>58</v>
      </c>
      <c r="I44" s="58">
        <f>VLOOKUP(F44,[1]价格表!$A$1:$F$175,6,FALSE)</f>
        <v>0.78</v>
      </c>
      <c r="J44" s="59">
        <f t="shared" si="1"/>
        <v>45.24</v>
      </c>
      <c r="K44" s="95">
        <v>44013</v>
      </c>
      <c r="L44" s="74" t="s">
        <v>189</v>
      </c>
    </row>
    <row r="45" spans="1:12" ht="14.25">
      <c r="A45" s="57">
        <v>44</v>
      </c>
      <c r="B45" s="73" t="s">
        <v>142</v>
      </c>
      <c r="C45" s="74" t="s">
        <v>143</v>
      </c>
      <c r="D45" s="74" t="s">
        <v>141</v>
      </c>
      <c r="E45" s="74">
        <v>1</v>
      </c>
      <c r="F45" s="75">
        <v>9787571818166</v>
      </c>
      <c r="G45" s="58"/>
      <c r="H45" s="59">
        <f>VLOOKUP(F45,[1]价格表!$A$1:$F$175,5,FALSE)</f>
        <v>65</v>
      </c>
      <c r="I45" s="58">
        <f>VLOOKUP(F45,[1]价格表!$A$1:$F$175,6,FALSE)</f>
        <v>0.78</v>
      </c>
      <c r="J45" s="59">
        <f t="shared" si="1"/>
        <v>50.7</v>
      </c>
      <c r="K45" s="74">
        <v>2022.06</v>
      </c>
      <c r="L45" s="74" t="s">
        <v>188</v>
      </c>
    </row>
    <row r="46" spans="1:12" ht="14.25">
      <c r="A46" s="57">
        <v>45</v>
      </c>
      <c r="B46" s="73" t="s">
        <v>142</v>
      </c>
      <c r="C46" s="74" t="s">
        <v>143</v>
      </c>
      <c r="D46" s="74" t="s">
        <v>141</v>
      </c>
      <c r="E46" s="74">
        <v>1</v>
      </c>
      <c r="F46" s="75">
        <v>9787571818166</v>
      </c>
      <c r="G46" s="58"/>
      <c r="H46" s="59">
        <f>VLOOKUP(F46,[1]价格表!$A$1:$F$175,5,FALSE)</f>
        <v>65</v>
      </c>
      <c r="I46" s="58">
        <f>VLOOKUP(F46,[1]价格表!$A$1:$F$175,6,FALSE)</f>
        <v>0.78</v>
      </c>
      <c r="J46" s="59">
        <f t="shared" si="1"/>
        <v>50.7</v>
      </c>
      <c r="K46" s="74">
        <v>2022.06</v>
      </c>
      <c r="L46" s="74" t="s">
        <v>189</v>
      </c>
    </row>
    <row r="47" spans="1:12" ht="14.25">
      <c r="A47" s="57">
        <v>46</v>
      </c>
      <c r="B47" s="73" t="s">
        <v>192</v>
      </c>
      <c r="C47" s="74" t="s">
        <v>193</v>
      </c>
      <c r="D47" s="74" t="s">
        <v>22</v>
      </c>
      <c r="E47" s="74">
        <v>1</v>
      </c>
      <c r="F47" s="75">
        <v>9787115659521</v>
      </c>
      <c r="G47" s="58"/>
      <c r="H47" s="59">
        <f>VLOOKUP(F47,[1]价格表!$A$1:$F$175,5,FALSE)</f>
        <v>128</v>
      </c>
      <c r="I47" s="58">
        <f>VLOOKUP(F47,[1]价格表!$A$1:$F$175,6,FALSE)</f>
        <v>0.78</v>
      </c>
      <c r="J47" s="59">
        <f t="shared" si="1"/>
        <v>99.84</v>
      </c>
      <c r="K47" s="74">
        <v>2024.12</v>
      </c>
      <c r="L47" s="74" t="s">
        <v>194</v>
      </c>
    </row>
    <row r="48" spans="1:12" ht="14.25">
      <c r="A48" s="57">
        <v>47</v>
      </c>
      <c r="B48" s="73" t="s">
        <v>145</v>
      </c>
      <c r="C48" s="74" t="s">
        <v>146</v>
      </c>
      <c r="D48" s="74" t="s">
        <v>16</v>
      </c>
      <c r="E48" s="74">
        <v>1</v>
      </c>
      <c r="F48" s="75">
        <v>9787302541615</v>
      </c>
      <c r="G48" s="58"/>
      <c r="H48" s="59">
        <f>VLOOKUP(F48,[1]价格表!$A$1:$F$175,5,FALSE)</f>
        <v>79</v>
      </c>
      <c r="I48" s="58">
        <f>VLOOKUP(F48,[1]价格表!$A$1:$F$175,6,FALSE)</f>
        <v>0.78</v>
      </c>
      <c r="J48" s="59">
        <f t="shared" si="1"/>
        <v>61.620000000000005</v>
      </c>
      <c r="K48" s="74">
        <v>2020.01</v>
      </c>
      <c r="L48" s="74" t="s">
        <v>194</v>
      </c>
    </row>
    <row r="49" spans="1:12" ht="14.25">
      <c r="A49" s="57">
        <v>48</v>
      </c>
      <c r="B49" s="70" t="s">
        <v>147</v>
      </c>
      <c r="C49" s="87" t="s">
        <v>148</v>
      </c>
      <c r="D49" s="87" t="s">
        <v>137</v>
      </c>
      <c r="E49" s="87">
        <v>2</v>
      </c>
      <c r="F49" s="88">
        <v>9787518451951</v>
      </c>
      <c r="G49" s="58"/>
      <c r="H49" s="59">
        <f>VLOOKUP(F49,[1]价格表!$A$1:$F$175,5,FALSE)</f>
        <v>58</v>
      </c>
      <c r="I49" s="58">
        <f>VLOOKUP(F49,[1]价格表!$A$1:$F$175,6,FALSE)</f>
        <v>0.78</v>
      </c>
      <c r="J49" s="59">
        <f t="shared" si="1"/>
        <v>45.24</v>
      </c>
      <c r="K49" s="87">
        <v>2025.03</v>
      </c>
      <c r="L49" s="74" t="s">
        <v>194</v>
      </c>
    </row>
    <row r="50" spans="1:12" ht="14.25">
      <c r="A50" s="57">
        <v>49</v>
      </c>
      <c r="B50" s="70" t="s">
        <v>149</v>
      </c>
      <c r="C50" s="89" t="s">
        <v>150</v>
      </c>
      <c r="D50" s="70" t="s">
        <v>144</v>
      </c>
      <c r="E50" s="70">
        <v>1</v>
      </c>
      <c r="F50" s="71">
        <v>9787559657589</v>
      </c>
      <c r="G50" s="58"/>
      <c r="H50" s="59">
        <f>VLOOKUP(F50,[1]价格表!$A$1:$F$175,5,FALSE)</f>
        <v>68</v>
      </c>
      <c r="I50" s="58">
        <f>VLOOKUP(F50,[1]价格表!$A$1:$F$175,6,FALSE)</f>
        <v>0.78</v>
      </c>
      <c r="J50" s="59">
        <f t="shared" si="1"/>
        <v>53.04</v>
      </c>
      <c r="K50" s="121" t="s">
        <v>151</v>
      </c>
      <c r="L50" s="96" t="s">
        <v>194</v>
      </c>
    </row>
    <row r="51" spans="1:12">
      <c r="A51" s="57">
        <v>50</v>
      </c>
      <c r="B51" s="117" t="s">
        <v>232</v>
      </c>
      <c r="C51" s="118" t="s">
        <v>233</v>
      </c>
      <c r="D51" s="3"/>
      <c r="E51" s="32"/>
      <c r="F51" s="32"/>
      <c r="G51" s="33"/>
      <c r="H51" s="119">
        <v>42</v>
      </c>
      <c r="I51" s="32"/>
      <c r="J51" s="32"/>
      <c r="K51" s="122"/>
      <c r="L51" s="120" t="s">
        <v>234</v>
      </c>
    </row>
  </sheetData>
  <autoFilter ref="A1:L50" xr:uid="{00000000-0001-0000-0400-000000000000}"/>
  <phoneticPr fontId="27" type="noConversion"/>
  <pageMargins left="0.75" right="0.75" top="1" bottom="1" header="0.5" footer="0.5"/>
  <pageSetup paperSize="9" scale="90" orientation="portrait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4"/>
  <sheetViews>
    <sheetView topLeftCell="A12" zoomScale="80" zoomScaleNormal="80" workbookViewId="0">
      <selection activeCell="B24" sqref="B24:K24"/>
    </sheetView>
  </sheetViews>
  <sheetFormatPr defaultColWidth="9" defaultRowHeight="13.5"/>
  <cols>
    <col min="1" max="1" width="5.875" customWidth="1"/>
    <col min="2" max="2" width="40" style="8" customWidth="1"/>
    <col min="3" max="3" width="25.375" customWidth="1"/>
    <col min="4" max="4" width="24" style="8" hidden="1" customWidth="1"/>
    <col min="5" max="5" width="15.375" customWidth="1"/>
    <col min="6" max="6" width="19.375" hidden="1" customWidth="1"/>
    <col min="7" max="7" width="19.375" style="9" hidden="1" customWidth="1"/>
    <col min="8" max="8" width="19.375" style="10" customWidth="1"/>
    <col min="9" max="9" width="19.375" customWidth="1"/>
    <col min="10" max="10" width="13.75" customWidth="1"/>
    <col min="11" max="11" width="32.25" customWidth="1"/>
  </cols>
  <sheetData>
    <row r="1" spans="1:11" ht="35.1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7</v>
      </c>
      <c r="H1" s="11" t="s">
        <v>8</v>
      </c>
      <c r="I1" s="2" t="s">
        <v>9</v>
      </c>
      <c r="J1" s="2" t="s">
        <v>6</v>
      </c>
      <c r="K1" s="2" t="s">
        <v>11</v>
      </c>
    </row>
    <row r="2" spans="1:11" ht="54">
      <c r="A2" s="3">
        <v>1</v>
      </c>
      <c r="B2" s="16" t="s">
        <v>199</v>
      </c>
      <c r="C2" s="17" t="s">
        <v>200</v>
      </c>
      <c r="D2" s="18" t="s">
        <v>201</v>
      </c>
      <c r="E2" s="18" t="s">
        <v>14</v>
      </c>
      <c r="F2" s="19">
        <v>9787513597326</v>
      </c>
      <c r="G2" s="20" t="s">
        <v>202</v>
      </c>
      <c r="H2" s="5">
        <v>59.9</v>
      </c>
      <c r="I2" s="12">
        <v>0.78</v>
      </c>
      <c r="J2" s="35">
        <v>43191</v>
      </c>
      <c r="K2" s="32" t="s">
        <v>203</v>
      </c>
    </row>
    <row r="3" spans="1:11">
      <c r="A3" s="3">
        <v>2</v>
      </c>
      <c r="B3" s="6" t="s">
        <v>204</v>
      </c>
      <c r="C3" s="6" t="s">
        <v>205</v>
      </c>
      <c r="D3" s="6" t="s">
        <v>86</v>
      </c>
      <c r="E3" s="6" t="s">
        <v>50</v>
      </c>
      <c r="F3" s="21">
        <v>9787300318004</v>
      </c>
      <c r="G3" s="22"/>
      <c r="H3" s="5">
        <v>45</v>
      </c>
      <c r="I3" s="36">
        <v>0.78</v>
      </c>
      <c r="J3" s="37">
        <v>45047</v>
      </c>
      <c r="K3" s="32" t="s">
        <v>203</v>
      </c>
    </row>
    <row r="4" spans="1:11" ht="94.5">
      <c r="A4" s="3">
        <v>3</v>
      </c>
      <c r="B4" s="23" t="s">
        <v>206</v>
      </c>
      <c r="C4" s="15" t="s">
        <v>197</v>
      </c>
      <c r="D4" s="15" t="s">
        <v>32</v>
      </c>
      <c r="E4" s="15" t="s">
        <v>196</v>
      </c>
      <c r="F4" s="24">
        <v>9787544645225</v>
      </c>
      <c r="G4" s="25" t="s">
        <v>207</v>
      </c>
      <c r="H4" s="5">
        <v>49</v>
      </c>
      <c r="I4" s="12">
        <v>0.78</v>
      </c>
      <c r="J4" s="38">
        <v>42887</v>
      </c>
      <c r="K4" s="32" t="s">
        <v>203</v>
      </c>
    </row>
    <row r="5" spans="1:11">
      <c r="A5" s="3">
        <v>4</v>
      </c>
      <c r="B5" s="26" t="s">
        <v>208</v>
      </c>
      <c r="C5" s="27" t="s">
        <v>198</v>
      </c>
      <c r="D5" s="6" t="s">
        <v>17</v>
      </c>
      <c r="E5" s="27" t="s">
        <v>14</v>
      </c>
      <c r="F5" s="28">
        <v>9787040582772</v>
      </c>
      <c r="G5" s="28"/>
      <c r="H5" s="5">
        <v>56</v>
      </c>
      <c r="I5" s="39">
        <v>0.78</v>
      </c>
      <c r="J5" s="40">
        <v>44652</v>
      </c>
      <c r="K5" s="32" t="s">
        <v>203</v>
      </c>
    </row>
    <row r="6" spans="1:11" ht="40.5">
      <c r="A6" s="3">
        <v>5</v>
      </c>
      <c r="B6" s="15" t="s">
        <v>209</v>
      </c>
      <c r="C6" s="15" t="s">
        <v>210</v>
      </c>
      <c r="D6" s="23" t="s">
        <v>17</v>
      </c>
      <c r="E6" s="15" t="s">
        <v>50</v>
      </c>
      <c r="F6" s="24">
        <v>9787040172584</v>
      </c>
      <c r="G6" s="25" t="s">
        <v>211</v>
      </c>
      <c r="H6" s="5">
        <v>55</v>
      </c>
      <c r="I6" s="12">
        <v>0.78</v>
      </c>
      <c r="J6" s="34" t="s">
        <v>212</v>
      </c>
      <c r="K6" s="32" t="s">
        <v>203</v>
      </c>
    </row>
    <row r="7" spans="1:11" ht="94.5">
      <c r="A7" s="3">
        <v>6</v>
      </c>
      <c r="B7" s="15" t="s">
        <v>213</v>
      </c>
      <c r="C7" s="23" t="s">
        <v>195</v>
      </c>
      <c r="D7" s="23" t="s">
        <v>32</v>
      </c>
      <c r="E7" s="23" t="s">
        <v>214</v>
      </c>
      <c r="F7" s="29">
        <v>9787544671804</v>
      </c>
      <c r="G7" s="30" t="s">
        <v>215</v>
      </c>
      <c r="H7" s="5">
        <v>75</v>
      </c>
      <c r="I7" s="12">
        <v>0.78</v>
      </c>
      <c r="J7" s="41">
        <v>43678</v>
      </c>
      <c r="K7" s="32" t="s">
        <v>216</v>
      </c>
    </row>
    <row r="8" spans="1:11" ht="67.5">
      <c r="A8" s="3">
        <v>7</v>
      </c>
      <c r="B8" s="23" t="s">
        <v>217</v>
      </c>
      <c r="C8" s="23" t="s">
        <v>218</v>
      </c>
      <c r="D8" s="15" t="s">
        <v>32</v>
      </c>
      <c r="E8" s="23"/>
      <c r="F8" s="24">
        <v>9787544646741</v>
      </c>
      <c r="G8" s="31" t="s">
        <v>219</v>
      </c>
      <c r="H8" s="5">
        <v>55</v>
      </c>
      <c r="I8" s="12">
        <v>0.78</v>
      </c>
      <c r="J8" s="41">
        <v>42887</v>
      </c>
      <c r="K8" s="32" t="s">
        <v>216</v>
      </c>
    </row>
    <row r="9" spans="1:11" ht="94.5">
      <c r="A9" s="3">
        <v>8</v>
      </c>
      <c r="B9" s="23" t="s">
        <v>206</v>
      </c>
      <c r="C9" s="15" t="s">
        <v>197</v>
      </c>
      <c r="D9" s="15" t="s">
        <v>32</v>
      </c>
      <c r="E9" s="15" t="s">
        <v>196</v>
      </c>
      <c r="F9" s="24">
        <v>9787544645225</v>
      </c>
      <c r="G9" s="31" t="s">
        <v>207</v>
      </c>
      <c r="H9" s="5">
        <v>49</v>
      </c>
      <c r="I9" s="12">
        <v>0.78</v>
      </c>
      <c r="J9" s="41">
        <v>42887</v>
      </c>
      <c r="K9" s="32" t="s">
        <v>216</v>
      </c>
    </row>
    <row r="10" spans="1:11">
      <c r="A10" s="3">
        <v>9</v>
      </c>
      <c r="B10" s="26" t="s">
        <v>208</v>
      </c>
      <c r="C10" s="27" t="s">
        <v>198</v>
      </c>
      <c r="D10" s="6" t="s">
        <v>17</v>
      </c>
      <c r="E10" s="27" t="s">
        <v>14</v>
      </c>
      <c r="F10" s="42">
        <v>9787040582772</v>
      </c>
      <c r="G10" s="42"/>
      <c r="H10" s="5">
        <v>56</v>
      </c>
      <c r="I10" s="49">
        <v>0.78</v>
      </c>
      <c r="J10" s="50">
        <v>44652</v>
      </c>
      <c r="K10" s="32" t="s">
        <v>216</v>
      </c>
    </row>
    <row r="11" spans="1:11" ht="40.5">
      <c r="A11" s="3">
        <v>10</v>
      </c>
      <c r="B11" s="15" t="s">
        <v>209</v>
      </c>
      <c r="C11" s="15" t="s">
        <v>210</v>
      </c>
      <c r="D11" s="23" t="s">
        <v>17</v>
      </c>
      <c r="E11" s="15" t="s">
        <v>50</v>
      </c>
      <c r="F11" s="24">
        <v>9787040172584</v>
      </c>
      <c r="G11" s="31" t="s">
        <v>220</v>
      </c>
      <c r="H11" s="5">
        <v>55</v>
      </c>
      <c r="I11" s="12">
        <v>0.78</v>
      </c>
      <c r="J11" s="15" t="s">
        <v>212</v>
      </c>
      <c r="K11" s="32" t="s">
        <v>216</v>
      </c>
    </row>
    <row r="12" spans="1:11" ht="94.5">
      <c r="A12" s="3">
        <v>11</v>
      </c>
      <c r="B12" s="15" t="s">
        <v>221</v>
      </c>
      <c r="C12" s="23" t="s">
        <v>195</v>
      </c>
      <c r="D12" s="23" t="s">
        <v>32</v>
      </c>
      <c r="E12" s="23" t="s">
        <v>214</v>
      </c>
      <c r="F12" s="29">
        <v>9787544671804</v>
      </c>
      <c r="G12" s="30" t="s">
        <v>215</v>
      </c>
      <c r="H12" s="5">
        <v>75</v>
      </c>
      <c r="I12" s="12">
        <v>0.78</v>
      </c>
      <c r="J12" s="41">
        <v>43678</v>
      </c>
      <c r="K12" s="32" t="s">
        <v>216</v>
      </c>
    </row>
    <row r="13" spans="1:11" ht="40.5">
      <c r="A13" s="3">
        <v>12</v>
      </c>
      <c r="B13" s="6" t="s">
        <v>222</v>
      </c>
      <c r="C13" s="6" t="s">
        <v>223</v>
      </c>
      <c r="D13" s="6" t="s">
        <v>17</v>
      </c>
      <c r="E13" s="6" t="s">
        <v>25</v>
      </c>
      <c r="F13" s="7">
        <v>9787040569438</v>
      </c>
      <c r="G13" s="43" t="s">
        <v>224</v>
      </c>
      <c r="H13" s="5">
        <v>45</v>
      </c>
      <c r="I13" s="12">
        <v>0.78</v>
      </c>
      <c r="J13" s="51">
        <v>44228</v>
      </c>
      <c r="K13" s="32" t="s">
        <v>225</v>
      </c>
    </row>
    <row r="14" spans="1:11" ht="14.25">
      <c r="A14" s="3">
        <v>13</v>
      </c>
      <c r="B14" s="6" t="s">
        <v>226</v>
      </c>
      <c r="C14" s="6" t="s">
        <v>227</v>
      </c>
      <c r="D14" s="6" t="s">
        <v>17</v>
      </c>
      <c r="E14" s="6" t="s">
        <v>26</v>
      </c>
      <c r="F14" s="7">
        <v>9787040526219</v>
      </c>
      <c r="G14" s="43"/>
      <c r="H14" s="5">
        <v>47.8</v>
      </c>
      <c r="I14" s="27">
        <v>0.78</v>
      </c>
      <c r="J14" s="51">
        <v>44166</v>
      </c>
      <c r="K14" s="32" t="s">
        <v>225</v>
      </c>
    </row>
    <row r="15" spans="1:11" ht="14.25">
      <c r="A15" s="3">
        <v>14</v>
      </c>
      <c r="B15" s="6" t="s">
        <v>228</v>
      </c>
      <c r="C15" s="6" t="s">
        <v>229</v>
      </c>
      <c r="D15" s="6" t="s">
        <v>17</v>
      </c>
      <c r="E15" s="6" t="s">
        <v>26</v>
      </c>
      <c r="F15" s="7">
        <v>9787010228273</v>
      </c>
      <c r="G15" s="43"/>
      <c r="H15" s="5">
        <v>50</v>
      </c>
      <c r="I15" s="27">
        <v>0.78</v>
      </c>
      <c r="J15" s="52" t="s">
        <v>230</v>
      </c>
      <c r="K15" s="32" t="s">
        <v>225</v>
      </c>
    </row>
    <row r="16" spans="1:11" ht="40.5">
      <c r="A16" s="3">
        <v>15</v>
      </c>
      <c r="B16" s="13" t="s">
        <v>124</v>
      </c>
      <c r="C16" s="13" t="s">
        <v>34</v>
      </c>
      <c r="D16" s="13" t="s">
        <v>17</v>
      </c>
      <c r="E16" s="13" t="s">
        <v>53</v>
      </c>
      <c r="F16" s="14">
        <v>9787040599022</v>
      </c>
      <c r="G16" s="14"/>
      <c r="H16" s="5">
        <v>18</v>
      </c>
      <c r="I16" s="13">
        <v>1</v>
      </c>
      <c r="J16" s="13">
        <v>2023</v>
      </c>
      <c r="K16" s="33" t="s">
        <v>231</v>
      </c>
    </row>
    <row r="17" spans="1:11" ht="40.5">
      <c r="A17" s="3">
        <v>16</v>
      </c>
      <c r="B17" s="13" t="s">
        <v>65</v>
      </c>
      <c r="C17" s="26" t="s">
        <v>127</v>
      </c>
      <c r="D17" s="26" t="s">
        <v>92</v>
      </c>
      <c r="E17" s="26" t="s">
        <v>14</v>
      </c>
      <c r="F17" s="43">
        <v>9787307177673</v>
      </c>
      <c r="G17" s="43"/>
      <c r="H17" s="5">
        <v>39</v>
      </c>
      <c r="I17" s="26">
        <v>0.78</v>
      </c>
      <c r="J17" s="13">
        <v>2016</v>
      </c>
      <c r="K17" s="33" t="s">
        <v>231</v>
      </c>
    </row>
    <row r="18" spans="1:11" ht="40.5">
      <c r="A18" s="3">
        <v>17</v>
      </c>
      <c r="B18" s="13" t="s">
        <v>69</v>
      </c>
      <c r="C18" s="13" t="s">
        <v>70</v>
      </c>
      <c r="D18" s="13" t="s">
        <v>71</v>
      </c>
      <c r="E18" s="13">
        <v>1</v>
      </c>
      <c r="F18" s="14">
        <v>9787577210599</v>
      </c>
      <c r="G18" s="14"/>
      <c r="H18" s="5">
        <v>59.8</v>
      </c>
      <c r="I18" s="13">
        <v>0.78</v>
      </c>
      <c r="J18" s="13">
        <v>2024</v>
      </c>
      <c r="K18" s="33" t="s">
        <v>231</v>
      </c>
    </row>
    <row r="19" spans="1:11" ht="40.5">
      <c r="A19" s="3">
        <v>18</v>
      </c>
      <c r="B19" s="13" t="s">
        <v>128</v>
      </c>
      <c r="C19" s="13" t="s">
        <v>73</v>
      </c>
      <c r="D19" s="13" t="s">
        <v>74</v>
      </c>
      <c r="E19" s="13" t="s">
        <v>14</v>
      </c>
      <c r="F19" s="14">
        <v>9787567300934</v>
      </c>
      <c r="G19" s="14"/>
      <c r="H19" s="5">
        <v>45</v>
      </c>
      <c r="I19" s="13">
        <v>0.78</v>
      </c>
      <c r="J19" s="13">
        <v>2022</v>
      </c>
      <c r="K19" s="33" t="s">
        <v>231</v>
      </c>
    </row>
    <row r="20" spans="1:11" ht="40.5">
      <c r="A20" s="3">
        <v>19</v>
      </c>
      <c r="B20" s="13" t="s">
        <v>75</v>
      </c>
      <c r="C20" s="13" t="s">
        <v>76</v>
      </c>
      <c r="D20" s="13" t="s">
        <v>77</v>
      </c>
      <c r="E20" s="13">
        <v>1</v>
      </c>
      <c r="F20" s="14">
        <v>9787568715539</v>
      </c>
      <c r="G20" s="14"/>
      <c r="H20" s="5">
        <v>49.8</v>
      </c>
      <c r="I20" s="13">
        <v>0.78</v>
      </c>
      <c r="J20" s="13">
        <v>2024</v>
      </c>
      <c r="K20" s="33" t="s">
        <v>231</v>
      </c>
    </row>
    <row r="21" spans="1:11" ht="40.5">
      <c r="A21" s="3">
        <v>20</v>
      </c>
      <c r="B21" s="13" t="s">
        <v>78</v>
      </c>
      <c r="C21" s="13" t="s">
        <v>79</v>
      </c>
      <c r="D21" s="13" t="s">
        <v>23</v>
      </c>
      <c r="E21" s="13">
        <v>1</v>
      </c>
      <c r="F21" s="14">
        <v>9787566737014</v>
      </c>
      <c r="G21" s="14"/>
      <c r="H21" s="5">
        <v>69.8</v>
      </c>
      <c r="I21" s="13">
        <v>0.78</v>
      </c>
      <c r="J21" s="13">
        <v>2022</v>
      </c>
      <c r="K21" s="33" t="s">
        <v>231</v>
      </c>
    </row>
    <row r="22" spans="1:11" ht="40.5">
      <c r="A22" s="3">
        <v>21</v>
      </c>
      <c r="B22" s="44" t="s">
        <v>129</v>
      </c>
      <c r="C22" s="45" t="s">
        <v>81</v>
      </c>
      <c r="D22" s="46" t="s">
        <v>82</v>
      </c>
      <c r="E22" s="45" t="s">
        <v>83</v>
      </c>
      <c r="F22" s="47">
        <v>9787564855291</v>
      </c>
      <c r="G22" s="48"/>
      <c r="H22" s="5">
        <v>45</v>
      </c>
      <c r="I22" s="45">
        <v>0.78</v>
      </c>
      <c r="J22" s="53">
        <v>45505</v>
      </c>
      <c r="K22" s="33" t="s">
        <v>231</v>
      </c>
    </row>
    <row r="23" spans="1:11" ht="40.5">
      <c r="A23" s="3">
        <v>22</v>
      </c>
      <c r="B23" s="13" t="s">
        <v>38</v>
      </c>
      <c r="C23" s="13" t="s">
        <v>39</v>
      </c>
      <c r="D23" s="13" t="s">
        <v>40</v>
      </c>
      <c r="E23" s="13"/>
      <c r="F23" s="14">
        <v>9787564859930</v>
      </c>
      <c r="G23" s="14"/>
      <c r="H23" s="5">
        <v>56</v>
      </c>
      <c r="I23" s="13">
        <v>0.78</v>
      </c>
      <c r="J23" s="13">
        <v>2025.6</v>
      </c>
      <c r="K23" s="33" t="s">
        <v>231</v>
      </c>
    </row>
    <row r="24" spans="1:11">
      <c r="A24" s="3">
        <v>23</v>
      </c>
      <c r="B24" s="117" t="s">
        <v>232</v>
      </c>
      <c r="C24" s="118" t="s">
        <v>233</v>
      </c>
      <c r="D24" s="3"/>
      <c r="E24" s="32"/>
      <c r="F24" s="32"/>
      <c r="G24" s="33"/>
      <c r="H24" s="119">
        <v>42</v>
      </c>
      <c r="I24" s="32"/>
      <c r="J24" s="32"/>
      <c r="K24" s="120" t="s">
        <v>234</v>
      </c>
    </row>
  </sheetData>
  <autoFilter ref="A1:K23" xr:uid="{00000000-0001-0000-0600-000000000000}"/>
  <phoneticPr fontId="2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计科院-学生用书</vt:lpstr>
      <vt:lpstr>建筑工程学院-学生用书</vt:lpstr>
      <vt:lpstr>艺术设计学院-学生用书</vt:lpstr>
      <vt:lpstr>外文院-学生用书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d80725</cp:lastModifiedBy>
  <dcterms:created xsi:type="dcterms:W3CDTF">2025-08-27T10:41:00Z</dcterms:created>
  <dcterms:modified xsi:type="dcterms:W3CDTF">2025-09-11T00:32:06Z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8F680104C6B143699881A2F96BCDA8D4_12</vt:lpwstr>
  </property>
  <property fmtid="{D5CDD505-2E9C-101B-9397-08002B2CF9AE}" pid="3" name="KSOProductBuildVer">
    <vt:lpwstr>2052-12.1.0.22529</vt:lpwstr>
  </property>
</Properties>
</file>